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509"/>
  <workbookPr filterPrivacy="1" codeName="ThisWorkbook"/>
  <xr:revisionPtr revIDLastSave="0" documentId="13_ncr:1_{8D2926DF-6559-6940-8CE7-55251EBB3345}" xr6:coauthVersionLast="47" xr6:coauthVersionMax="47" xr10:uidLastSave="{00000000-0000-0000-0000-000000000000}"/>
  <bookViews>
    <workbookView xWindow="5740" yWindow="1580" windowWidth="28800" windowHeight="15940" activeTab="6" xr2:uid="{00000000-000D-0000-FFFF-FFFF00000000}"/>
  </bookViews>
  <sheets>
    <sheet name="Setup" sheetId="27" state="hidden" r:id="rId1"/>
    <sheet name="February" sheetId="1" r:id="rId2"/>
    <sheet name="March" sheetId="40" r:id="rId3"/>
    <sheet name="April" sheetId="41" r:id="rId4"/>
    <sheet name="May" sheetId="42" r:id="rId5"/>
    <sheet name="June" sheetId="43" r:id="rId6"/>
    <sheet name="July" sheetId="44" r:id="rId7"/>
    <sheet name="August" sheetId="45" r:id="rId8"/>
    <sheet name="September" sheetId="46" r:id="rId9"/>
    <sheet name="October" sheetId="47" r:id="rId10"/>
    <sheet name="November" sheetId="48" r:id="rId11"/>
    <sheet name="December" sheetId="49" r:id="rId12"/>
  </sheets>
  <definedNames>
    <definedName name="_xlnm.Print_Area" localSheetId="3">April!$A$1:$Z$45</definedName>
    <definedName name="_xlnm.Print_Area" localSheetId="7">August!$A$1:$Z$45</definedName>
    <definedName name="_xlnm.Print_Area" localSheetId="11">December!$A$1:$Z$45</definedName>
    <definedName name="_xlnm.Print_Area" localSheetId="1">February!$A$1:$Z$45</definedName>
    <definedName name="_xlnm.Print_Area" localSheetId="6">July!$A$1:$Z$45</definedName>
    <definedName name="_xlnm.Print_Area" localSheetId="5">June!$A$1:$Z$45</definedName>
    <definedName name="_xlnm.Print_Area" localSheetId="2">March!$A$1:$Z$45</definedName>
    <definedName name="_xlnm.Print_Area" localSheetId="4">May!$A$1:$Z$45</definedName>
    <definedName name="_xlnm.Print_Area" localSheetId="10">November!$A$1:$Z$45</definedName>
    <definedName name="_xlnm.Print_Area" localSheetId="9">October!$A$1:$Z$45</definedName>
    <definedName name="_xlnm.Print_Area" localSheetId="8">September!$A$1:$Z$45</definedName>
    <definedName name="start_day">Setup!$D$10</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 i="49" l="1"/>
  <c r="A10" i="49"/>
  <c r="A1" i="48"/>
  <c r="A10" i="48"/>
  <c r="A1" i="47"/>
  <c r="A10" i="47"/>
  <c r="A1" i="46"/>
  <c r="A10" i="46"/>
  <c r="Y2" i="49"/>
  <c r="X2" i="49"/>
  <c r="W2" i="49"/>
  <c r="V2" i="49"/>
  <c r="U2" i="49"/>
  <c r="T2" i="49"/>
  <c r="S2" i="49"/>
  <c r="Q2" i="49"/>
  <c r="P2" i="49"/>
  <c r="O2" i="49"/>
  <c r="N2" i="49"/>
  <c r="M2" i="49"/>
  <c r="L2" i="49"/>
  <c r="K2" i="49"/>
  <c r="Y2" i="48"/>
  <c r="X2" i="48"/>
  <c r="W2" i="48"/>
  <c r="V2" i="48"/>
  <c r="U2" i="48"/>
  <c r="T2" i="48"/>
  <c r="S2" i="48"/>
  <c r="Q2" i="48"/>
  <c r="P2" i="48"/>
  <c r="O2" i="48"/>
  <c r="N2" i="48"/>
  <c r="M2" i="48"/>
  <c r="L2" i="48"/>
  <c r="K2" i="48"/>
  <c r="Y2" i="47"/>
  <c r="X2" i="47"/>
  <c r="W2" i="47"/>
  <c r="V2" i="47"/>
  <c r="U2" i="47"/>
  <c r="T2" i="47"/>
  <c r="S2" i="47"/>
  <c r="Q2" i="47"/>
  <c r="P2" i="47"/>
  <c r="O2" i="47"/>
  <c r="N2" i="47"/>
  <c r="M2" i="47"/>
  <c r="L2" i="47"/>
  <c r="K2" i="47"/>
  <c r="Y2" i="46"/>
  <c r="X2" i="46"/>
  <c r="W2" i="46"/>
  <c r="V2" i="46"/>
  <c r="U2" i="46"/>
  <c r="T2" i="46"/>
  <c r="S2" i="46"/>
  <c r="Q2" i="46"/>
  <c r="P2" i="46"/>
  <c r="O2" i="46"/>
  <c r="N2" i="46"/>
  <c r="M2" i="46"/>
  <c r="L2" i="46"/>
  <c r="K2" i="46"/>
  <c r="A1" i="45"/>
  <c r="A10" i="45"/>
  <c r="Y2" i="45"/>
  <c r="X2" i="45"/>
  <c r="W2" i="45"/>
  <c r="V2" i="45"/>
  <c r="U2" i="45"/>
  <c r="T2" i="45"/>
  <c r="S2" i="45"/>
  <c r="Q2" i="45"/>
  <c r="P2" i="45"/>
  <c r="O2" i="45"/>
  <c r="N2" i="45"/>
  <c r="M2" i="45"/>
  <c r="L2" i="45"/>
  <c r="K2" i="45"/>
  <c r="A1" i="44"/>
  <c r="A10" i="44"/>
  <c r="Y2" i="44"/>
  <c r="X2" i="44"/>
  <c r="W2" i="44"/>
  <c r="V2" i="44"/>
  <c r="U2" i="44"/>
  <c r="T2" i="44"/>
  <c r="S2" i="44"/>
  <c r="Q2" i="44"/>
  <c r="P2" i="44"/>
  <c r="O2" i="44"/>
  <c r="N2" i="44"/>
  <c r="M2" i="44"/>
  <c r="L2" i="44"/>
  <c r="K2" i="44"/>
  <c r="A1" i="43"/>
  <c r="A10" i="43"/>
  <c r="Y2" i="43"/>
  <c r="X2" i="43"/>
  <c r="W2" i="43"/>
  <c r="V2" i="43"/>
  <c r="U2" i="43"/>
  <c r="T2" i="43"/>
  <c r="S2" i="43"/>
  <c r="Q2" i="43"/>
  <c r="P2" i="43"/>
  <c r="O2" i="43"/>
  <c r="N2" i="43"/>
  <c r="M2" i="43"/>
  <c r="L2" i="43"/>
  <c r="K2" i="43"/>
  <c r="A1" i="42"/>
  <c r="K1" i="42"/>
  <c r="L8" i="42"/>
  <c r="Y2" i="42"/>
  <c r="X2" i="42"/>
  <c r="W2" i="42"/>
  <c r="V2" i="42"/>
  <c r="U2" i="42"/>
  <c r="T2" i="42"/>
  <c r="S2" i="42"/>
  <c r="Q2" i="42"/>
  <c r="P2" i="42"/>
  <c r="O2" i="42"/>
  <c r="N2" i="42"/>
  <c r="M2" i="42"/>
  <c r="L2" i="42"/>
  <c r="K2" i="42"/>
  <c r="A1" i="41"/>
  <c r="A10" i="41"/>
  <c r="Y2" i="41"/>
  <c r="X2" i="41"/>
  <c r="W2" i="41"/>
  <c r="V2" i="41"/>
  <c r="U2" i="41"/>
  <c r="T2" i="41"/>
  <c r="S2" i="41"/>
  <c r="Q2" i="41"/>
  <c r="P2" i="41"/>
  <c r="O2" i="41"/>
  <c r="N2" i="41"/>
  <c r="M2" i="41"/>
  <c r="L2" i="41"/>
  <c r="K2" i="41"/>
  <c r="A1" i="40"/>
  <c r="K1" i="40"/>
  <c r="Y2" i="40"/>
  <c r="X2" i="40"/>
  <c r="W2" i="40"/>
  <c r="V2" i="40"/>
  <c r="U2" i="40"/>
  <c r="T2" i="40"/>
  <c r="S2" i="40"/>
  <c r="Q2" i="40"/>
  <c r="P2" i="40"/>
  <c r="O2" i="40"/>
  <c r="N2" i="40"/>
  <c r="M2" i="40"/>
  <c r="L2" i="40"/>
  <c r="K2" i="40"/>
  <c r="C10" i="49"/>
  <c r="A9" i="49"/>
  <c r="K1" i="49"/>
  <c r="S1" i="49"/>
  <c r="K1" i="48"/>
  <c r="L8" i="48"/>
  <c r="C10" i="48"/>
  <c r="A9" i="48"/>
  <c r="S1" i="48"/>
  <c r="K1" i="47"/>
  <c r="L8" i="47"/>
  <c r="C10" i="47"/>
  <c r="A9" i="47"/>
  <c r="S1" i="47"/>
  <c r="K1" i="46"/>
  <c r="L8" i="46"/>
  <c r="C10" i="46"/>
  <c r="A9" i="46"/>
  <c r="S1" i="46"/>
  <c r="C10" i="45"/>
  <c r="A9" i="45"/>
  <c r="K1" i="45"/>
  <c r="S1" i="45"/>
  <c r="K1" i="44"/>
  <c r="L8" i="44"/>
  <c r="C10" i="44"/>
  <c r="A9" i="44"/>
  <c r="S1" i="44"/>
  <c r="K1" i="43"/>
  <c r="L8" i="43"/>
  <c r="C10" i="43"/>
  <c r="A9" i="43"/>
  <c r="S1" i="43"/>
  <c r="A10" i="42"/>
  <c r="C10" i="42"/>
  <c r="K3" i="42"/>
  <c r="M4" i="42"/>
  <c r="S1" i="42"/>
  <c r="L3" i="42"/>
  <c r="N4" i="42"/>
  <c r="P5" i="42"/>
  <c r="L7" i="42"/>
  <c r="N8" i="42"/>
  <c r="K7" i="42"/>
  <c r="M3" i="42"/>
  <c r="O4" i="42"/>
  <c r="Q5" i="42"/>
  <c r="K6" i="42"/>
  <c r="M7" i="42"/>
  <c r="O8" i="42"/>
  <c r="Q6" i="42"/>
  <c r="M8" i="42"/>
  <c r="N3" i="42"/>
  <c r="P4" i="42"/>
  <c r="L6" i="42"/>
  <c r="N7" i="42"/>
  <c r="P8" i="42"/>
  <c r="O3" i="42"/>
  <c r="Q4" i="42"/>
  <c r="K5" i="42"/>
  <c r="M6" i="42"/>
  <c r="O7" i="42"/>
  <c r="Q8" i="42"/>
  <c r="O5" i="42"/>
  <c r="P3" i="42"/>
  <c r="L5" i="42"/>
  <c r="N6" i="42"/>
  <c r="P7" i="42"/>
  <c r="Q3" i="42"/>
  <c r="K4" i="42"/>
  <c r="M5" i="42"/>
  <c r="O6" i="42"/>
  <c r="Q7" i="42"/>
  <c r="K8" i="42"/>
  <c r="L4" i="42"/>
  <c r="N5" i="42"/>
  <c r="P6" i="42"/>
  <c r="K1" i="41"/>
  <c r="L8" i="41"/>
  <c r="C10" i="41"/>
  <c r="A9" i="41"/>
  <c r="S1" i="41"/>
  <c r="P3" i="41"/>
  <c r="L8" i="40"/>
  <c r="P6" i="40"/>
  <c r="N5" i="40"/>
  <c r="L4" i="40"/>
  <c r="K8" i="40"/>
  <c r="Q7" i="40"/>
  <c r="O6" i="40"/>
  <c r="M5" i="40"/>
  <c r="K4" i="40"/>
  <c r="Q3" i="40"/>
  <c r="P7" i="40"/>
  <c r="N6" i="40"/>
  <c r="L5" i="40"/>
  <c r="P3" i="40"/>
  <c r="Q8" i="40"/>
  <c r="O7" i="40"/>
  <c r="M6" i="40"/>
  <c r="K5" i="40"/>
  <c r="Q4" i="40"/>
  <c r="O3" i="40"/>
  <c r="P8" i="40"/>
  <c r="N7" i="40"/>
  <c r="L6" i="40"/>
  <c r="P4" i="40"/>
  <c r="N3" i="40"/>
  <c r="O8" i="40"/>
  <c r="M7" i="40"/>
  <c r="K6" i="40"/>
  <c r="Q5" i="40"/>
  <c r="O4" i="40"/>
  <c r="M3" i="40"/>
  <c r="N8" i="40"/>
  <c r="L7" i="40"/>
  <c r="P5" i="40"/>
  <c r="N4" i="40"/>
  <c r="L3" i="40"/>
  <c r="M8" i="40"/>
  <c r="K7" i="40"/>
  <c r="Q6" i="40"/>
  <c r="O5" i="40"/>
  <c r="M4" i="40"/>
  <c r="K3" i="40"/>
  <c r="S1" i="40"/>
  <c r="A10" i="40"/>
  <c r="A1" i="1"/>
  <c r="K1" i="1"/>
  <c r="Q5" i="41"/>
  <c r="N5" i="41"/>
  <c r="P4" i="43"/>
  <c r="K8" i="41"/>
  <c r="Q4" i="41"/>
  <c r="P5" i="41"/>
  <c r="K3" i="41"/>
  <c r="Q7" i="41"/>
  <c r="O5" i="41"/>
  <c r="N4" i="41"/>
  <c r="P7" i="41"/>
  <c r="O8" i="41"/>
  <c r="L3" i="41"/>
  <c r="L4" i="43"/>
  <c r="O3" i="41"/>
  <c r="N5" i="43"/>
  <c r="L4" i="41"/>
  <c r="P8" i="41"/>
  <c r="M6" i="43"/>
  <c r="K8" i="44"/>
  <c r="N6" i="44"/>
  <c r="N3" i="43"/>
  <c r="O8" i="43"/>
  <c r="N6" i="41"/>
  <c r="M7" i="41"/>
  <c r="K8" i="43"/>
  <c r="P5" i="43"/>
  <c r="Q4" i="44"/>
  <c r="L5" i="41"/>
  <c r="K6" i="41"/>
  <c r="P7" i="43"/>
  <c r="N3" i="44"/>
  <c r="O7" i="43"/>
  <c r="O5" i="43"/>
  <c r="O4" i="44"/>
  <c r="N3" i="48"/>
  <c r="K5" i="43"/>
  <c r="L5" i="44"/>
  <c r="M7" i="44"/>
  <c r="K3" i="44"/>
  <c r="K8" i="48"/>
  <c r="Q5" i="48"/>
  <c r="N6" i="43"/>
  <c r="N8" i="43"/>
  <c r="N5" i="44"/>
  <c r="P3" i="44"/>
  <c r="K6" i="44"/>
  <c r="Q7" i="48"/>
  <c r="M3" i="48"/>
  <c r="L5" i="43"/>
  <c r="L7" i="43"/>
  <c r="L4" i="44"/>
  <c r="M6" i="44"/>
  <c r="Q5" i="44"/>
  <c r="K4" i="48"/>
  <c r="L5" i="48"/>
  <c r="M8" i="48"/>
  <c r="Q7" i="44"/>
  <c r="O3" i="44"/>
  <c r="L7" i="44"/>
  <c r="Q8" i="48"/>
  <c r="O5" i="48"/>
  <c r="K4" i="44"/>
  <c r="P8" i="44"/>
  <c r="N4" i="44"/>
  <c r="P8" i="48"/>
  <c r="P7" i="44"/>
  <c r="N7" i="44"/>
  <c r="L3" i="44"/>
  <c r="N7" i="48"/>
  <c r="M6" i="48"/>
  <c r="L7" i="48"/>
  <c r="O6" i="48"/>
  <c r="L6" i="48"/>
  <c r="K7" i="48"/>
  <c r="P3" i="48"/>
  <c r="O4" i="48"/>
  <c r="K4" i="47"/>
  <c r="P8" i="47"/>
  <c r="N6" i="47"/>
  <c r="N3" i="47"/>
  <c r="Q6" i="47"/>
  <c r="M7" i="47"/>
  <c r="M5" i="47"/>
  <c r="O5" i="47"/>
  <c r="N8" i="47"/>
  <c r="K8" i="47"/>
  <c r="M6" i="47"/>
  <c r="L7" i="47"/>
  <c r="O3" i="47"/>
  <c r="L5" i="47"/>
  <c r="M4" i="47"/>
  <c r="Q7" i="47"/>
  <c r="K5" i="47"/>
  <c r="N4" i="47"/>
  <c r="L6" i="46"/>
  <c r="Q3" i="46"/>
  <c r="K7" i="46"/>
  <c r="O5" i="46"/>
  <c r="N3" i="46"/>
  <c r="K3" i="46"/>
  <c r="K4" i="46"/>
  <c r="P4" i="46"/>
  <c r="P7" i="46"/>
  <c r="M8" i="46"/>
  <c r="O7" i="46"/>
  <c r="Q5" i="46"/>
  <c r="N5" i="46"/>
  <c r="K5" i="46"/>
  <c r="M3" i="46"/>
  <c r="P6" i="46"/>
  <c r="M6" i="46"/>
  <c r="O4" i="46"/>
  <c r="L4" i="46"/>
  <c r="Q4" i="46"/>
  <c r="N8" i="46"/>
  <c r="U8" i="49"/>
  <c r="S7" i="49"/>
  <c r="Y6" i="49"/>
  <c r="W5" i="49"/>
  <c r="U4" i="49"/>
  <c r="S3" i="49"/>
  <c r="T8" i="49"/>
  <c r="X6" i="49"/>
  <c r="V5" i="49"/>
  <c r="T4" i="49"/>
  <c r="S8" i="49"/>
  <c r="Y7" i="49"/>
  <c r="W6" i="49"/>
  <c r="U5" i="49"/>
  <c r="S4" i="49"/>
  <c r="Y3" i="49"/>
  <c r="X8" i="49"/>
  <c r="X7" i="49"/>
  <c r="V6" i="49"/>
  <c r="T5" i="49"/>
  <c r="X3" i="49"/>
  <c r="Y8" i="49"/>
  <c r="W7" i="49"/>
  <c r="U6" i="49"/>
  <c r="S5" i="49"/>
  <c r="Y4" i="49"/>
  <c r="W3" i="49"/>
  <c r="V3" i="49"/>
  <c r="W8" i="49"/>
  <c r="U7" i="49"/>
  <c r="S6" i="49"/>
  <c r="Y5" i="49"/>
  <c r="W4" i="49"/>
  <c r="U3" i="49"/>
  <c r="V7" i="49"/>
  <c r="X4" i="49"/>
  <c r="V8" i="49"/>
  <c r="T7" i="49"/>
  <c r="X5" i="49"/>
  <c r="V4" i="49"/>
  <c r="T3" i="49"/>
  <c r="T6" i="49"/>
  <c r="L8" i="49"/>
  <c r="P6" i="49"/>
  <c r="N5" i="49"/>
  <c r="L4" i="49"/>
  <c r="Q5" i="49"/>
  <c r="K8" i="49"/>
  <c r="Q7" i="49"/>
  <c r="O6" i="49"/>
  <c r="M5" i="49"/>
  <c r="K4" i="49"/>
  <c r="Q3" i="49"/>
  <c r="O8" i="49"/>
  <c r="P7" i="49"/>
  <c r="N6" i="49"/>
  <c r="L5" i="49"/>
  <c r="P3" i="49"/>
  <c r="K6" i="49"/>
  <c r="Q8" i="49"/>
  <c r="O7" i="49"/>
  <c r="M6" i="49"/>
  <c r="K5" i="49"/>
  <c r="Q4" i="49"/>
  <c r="O3" i="49"/>
  <c r="O4" i="49"/>
  <c r="P8" i="49"/>
  <c r="N7" i="49"/>
  <c r="L6" i="49"/>
  <c r="P4" i="49"/>
  <c r="N3" i="49"/>
  <c r="M7" i="49"/>
  <c r="N8" i="49"/>
  <c r="L7" i="49"/>
  <c r="P5" i="49"/>
  <c r="N4" i="49"/>
  <c r="L3" i="49"/>
  <c r="M8" i="49"/>
  <c r="K7" i="49"/>
  <c r="Q6" i="49"/>
  <c r="O5" i="49"/>
  <c r="M4" i="49"/>
  <c r="K3" i="49"/>
  <c r="M3" i="49"/>
  <c r="E10" i="49"/>
  <c r="C9" i="49"/>
  <c r="M5" i="48"/>
  <c r="O7" i="48"/>
  <c r="P4" i="48"/>
  <c r="N8" i="48"/>
  <c r="Q6" i="48"/>
  <c r="P6" i="48"/>
  <c r="Q3" i="48"/>
  <c r="K5" i="48"/>
  <c r="O8" i="48"/>
  <c r="P5" i="48"/>
  <c r="M4" i="48"/>
  <c r="N5" i="48"/>
  <c r="P7" i="48"/>
  <c r="Q4" i="48"/>
  <c r="M7" i="48"/>
  <c r="N4" i="48"/>
  <c r="K3" i="48"/>
  <c r="L4" i="48"/>
  <c r="N6" i="48"/>
  <c r="O3" i="48"/>
  <c r="K6" i="48"/>
  <c r="L3" i="48"/>
  <c r="U8" i="48"/>
  <c r="S7" i="48"/>
  <c r="Y6" i="48"/>
  <c r="W5" i="48"/>
  <c r="U4" i="48"/>
  <c r="S3" i="48"/>
  <c r="T8" i="48"/>
  <c r="X6" i="48"/>
  <c r="V5" i="48"/>
  <c r="T4" i="48"/>
  <c r="S8" i="48"/>
  <c r="Y7" i="48"/>
  <c r="W6" i="48"/>
  <c r="U5" i="48"/>
  <c r="S4" i="48"/>
  <c r="Y3" i="48"/>
  <c r="X7" i="48"/>
  <c r="V6" i="48"/>
  <c r="T5" i="48"/>
  <c r="X3" i="48"/>
  <c r="Y8" i="48"/>
  <c r="W7" i="48"/>
  <c r="U6" i="48"/>
  <c r="S5" i="48"/>
  <c r="Y4" i="48"/>
  <c r="W3" i="48"/>
  <c r="X8" i="48"/>
  <c r="V7" i="48"/>
  <c r="T6" i="48"/>
  <c r="X4" i="48"/>
  <c r="V3" i="48"/>
  <c r="W8" i="48"/>
  <c r="U7" i="48"/>
  <c r="S6" i="48"/>
  <c r="Y5" i="48"/>
  <c r="W4" i="48"/>
  <c r="U3" i="48"/>
  <c r="V8" i="48"/>
  <c r="T7" i="48"/>
  <c r="X5" i="48"/>
  <c r="V4" i="48"/>
  <c r="T3" i="48"/>
  <c r="E10" i="48"/>
  <c r="C9" i="48"/>
  <c r="O6" i="47"/>
  <c r="P3" i="47"/>
  <c r="Q4" i="47"/>
  <c r="O8" i="47"/>
  <c r="P5" i="47"/>
  <c r="N5" i="47"/>
  <c r="K7" i="47"/>
  <c r="Q8" i="47"/>
  <c r="L6" i="47"/>
  <c r="O4" i="47"/>
  <c r="M8" i="47"/>
  <c r="K6" i="47"/>
  <c r="L3" i="47"/>
  <c r="P6" i="47"/>
  <c r="Q3" i="47"/>
  <c r="K3" i="47"/>
  <c r="N7" i="47"/>
  <c r="Q5" i="47"/>
  <c r="L4" i="47"/>
  <c r="P7" i="47"/>
  <c r="O7" i="47"/>
  <c r="P4" i="47"/>
  <c r="M3" i="47"/>
  <c r="U8" i="47"/>
  <c r="S7" i="47"/>
  <c r="Y6" i="47"/>
  <c r="W5" i="47"/>
  <c r="U4" i="47"/>
  <c r="S3" i="47"/>
  <c r="V4" i="47"/>
  <c r="T8" i="47"/>
  <c r="X6" i="47"/>
  <c r="V5" i="47"/>
  <c r="T4" i="47"/>
  <c r="S8" i="47"/>
  <c r="Y7" i="47"/>
  <c r="W6" i="47"/>
  <c r="U5" i="47"/>
  <c r="S4" i="47"/>
  <c r="Y3" i="47"/>
  <c r="V8" i="47"/>
  <c r="X7" i="47"/>
  <c r="V6" i="47"/>
  <c r="T5" i="47"/>
  <c r="X3" i="47"/>
  <c r="Y8" i="47"/>
  <c r="W7" i="47"/>
  <c r="U6" i="47"/>
  <c r="S5" i="47"/>
  <c r="Y4" i="47"/>
  <c r="W3" i="47"/>
  <c r="T7" i="47"/>
  <c r="T3" i="47"/>
  <c r="X8" i="47"/>
  <c r="V7" i="47"/>
  <c r="T6" i="47"/>
  <c r="X4" i="47"/>
  <c r="V3" i="47"/>
  <c r="W8" i="47"/>
  <c r="U7" i="47"/>
  <c r="S6" i="47"/>
  <c r="Y5" i="47"/>
  <c r="W4" i="47"/>
  <c r="U3" i="47"/>
  <c r="X5" i="47"/>
  <c r="E10" i="47"/>
  <c r="C9" i="47"/>
  <c r="K8" i="46"/>
  <c r="N6" i="46"/>
  <c r="O3" i="46"/>
  <c r="Q6" i="46"/>
  <c r="L7" i="46"/>
  <c r="Q7" i="46"/>
  <c r="L5" i="46"/>
  <c r="M4" i="46"/>
  <c r="O8" i="46"/>
  <c r="P5" i="46"/>
  <c r="O6" i="46"/>
  <c r="P3" i="46"/>
  <c r="P8" i="46"/>
  <c r="M7" i="46"/>
  <c r="N4" i="46"/>
  <c r="M5" i="46"/>
  <c r="Q8" i="46"/>
  <c r="N7" i="46"/>
  <c r="K6" i="46"/>
  <c r="L3" i="46"/>
  <c r="U8" i="46"/>
  <c r="S7" i="46"/>
  <c r="Y6" i="46"/>
  <c r="W5" i="46"/>
  <c r="U4" i="46"/>
  <c r="S3" i="46"/>
  <c r="T8" i="46"/>
  <c r="X6" i="46"/>
  <c r="V5" i="46"/>
  <c r="T4" i="46"/>
  <c r="S8" i="46"/>
  <c r="Y7" i="46"/>
  <c r="W6" i="46"/>
  <c r="U5" i="46"/>
  <c r="S4" i="46"/>
  <c r="Y3" i="46"/>
  <c r="X7" i="46"/>
  <c r="V6" i="46"/>
  <c r="T5" i="46"/>
  <c r="X3" i="46"/>
  <c r="Y8" i="46"/>
  <c r="W7" i="46"/>
  <c r="U6" i="46"/>
  <c r="S5" i="46"/>
  <c r="Y4" i="46"/>
  <c r="W3" i="46"/>
  <c r="T3" i="46"/>
  <c r="X8" i="46"/>
  <c r="V7" i="46"/>
  <c r="T6" i="46"/>
  <c r="X4" i="46"/>
  <c r="V3" i="46"/>
  <c r="T7" i="46"/>
  <c r="V4" i="46"/>
  <c r="W8" i="46"/>
  <c r="U7" i="46"/>
  <c r="S6" i="46"/>
  <c r="Y5" i="46"/>
  <c r="W4" i="46"/>
  <c r="U3" i="46"/>
  <c r="V8" i="46"/>
  <c r="X5" i="46"/>
  <c r="A9" i="42"/>
  <c r="E10" i="46"/>
  <c r="C9" i="46"/>
  <c r="U8" i="45"/>
  <c r="S7" i="45"/>
  <c r="Y6" i="45"/>
  <c r="W5" i="45"/>
  <c r="U4" i="45"/>
  <c r="S3" i="45"/>
  <c r="T8" i="45"/>
  <c r="X6" i="45"/>
  <c r="V5" i="45"/>
  <c r="T4" i="45"/>
  <c r="S8" i="45"/>
  <c r="Y7" i="45"/>
  <c r="W6" i="45"/>
  <c r="U5" i="45"/>
  <c r="S4" i="45"/>
  <c r="Y3" i="45"/>
  <c r="X7" i="45"/>
  <c r="V6" i="45"/>
  <c r="T5" i="45"/>
  <c r="X3" i="45"/>
  <c r="Y8" i="45"/>
  <c r="W7" i="45"/>
  <c r="U6" i="45"/>
  <c r="S5" i="45"/>
  <c r="Y4" i="45"/>
  <c r="W3" i="45"/>
  <c r="X8" i="45"/>
  <c r="V7" i="45"/>
  <c r="T6" i="45"/>
  <c r="X4" i="45"/>
  <c r="V3" i="45"/>
  <c r="W8" i="45"/>
  <c r="U7" i="45"/>
  <c r="S6" i="45"/>
  <c r="Y5" i="45"/>
  <c r="W4" i="45"/>
  <c r="U3" i="45"/>
  <c r="V8" i="45"/>
  <c r="T7" i="45"/>
  <c r="X5" i="45"/>
  <c r="V4" i="45"/>
  <c r="T3" i="45"/>
  <c r="L8" i="45"/>
  <c r="P6" i="45"/>
  <c r="N5" i="45"/>
  <c r="L4" i="45"/>
  <c r="K8" i="45"/>
  <c r="Q7" i="45"/>
  <c r="O6" i="45"/>
  <c r="M5" i="45"/>
  <c r="K4" i="45"/>
  <c r="Q3" i="45"/>
  <c r="P7" i="45"/>
  <c r="N6" i="45"/>
  <c r="L5" i="45"/>
  <c r="P3" i="45"/>
  <c r="Q8" i="45"/>
  <c r="O7" i="45"/>
  <c r="M6" i="45"/>
  <c r="K5" i="45"/>
  <c r="Q4" i="45"/>
  <c r="O3" i="45"/>
  <c r="P8" i="45"/>
  <c r="N7" i="45"/>
  <c r="L6" i="45"/>
  <c r="P4" i="45"/>
  <c r="N3" i="45"/>
  <c r="O8" i="45"/>
  <c r="M7" i="45"/>
  <c r="K6" i="45"/>
  <c r="Q5" i="45"/>
  <c r="O4" i="45"/>
  <c r="M3" i="45"/>
  <c r="N8" i="45"/>
  <c r="L7" i="45"/>
  <c r="P5" i="45"/>
  <c r="N4" i="45"/>
  <c r="L3" i="45"/>
  <c r="M8" i="45"/>
  <c r="K7" i="45"/>
  <c r="Q6" i="45"/>
  <c r="O5" i="45"/>
  <c r="M4" i="45"/>
  <c r="K3" i="45"/>
  <c r="E10" i="45"/>
  <c r="C9" i="45"/>
  <c r="M8" i="44"/>
  <c r="O6" i="44"/>
  <c r="Q8" i="44"/>
  <c r="L6" i="44"/>
  <c r="M3" i="44"/>
  <c r="K7" i="44"/>
  <c r="M5" i="44"/>
  <c r="O7" i="44"/>
  <c r="P4" i="44"/>
  <c r="N8" i="44"/>
  <c r="Q6" i="44"/>
  <c r="O5" i="44"/>
  <c r="P6" i="44"/>
  <c r="Q3" i="44"/>
  <c r="K5" i="44"/>
  <c r="O8" i="44"/>
  <c r="P5" i="44"/>
  <c r="M4" i="44"/>
  <c r="U8" i="44"/>
  <c r="S7" i="44"/>
  <c r="Y6" i="44"/>
  <c r="W5" i="44"/>
  <c r="U4" i="44"/>
  <c r="S3" i="44"/>
  <c r="T8" i="44"/>
  <c r="X6" i="44"/>
  <c r="V5" i="44"/>
  <c r="T4" i="44"/>
  <c r="S8" i="44"/>
  <c r="Y7" i="44"/>
  <c r="W6" i="44"/>
  <c r="U5" i="44"/>
  <c r="S4" i="44"/>
  <c r="Y3" i="44"/>
  <c r="X7" i="44"/>
  <c r="V6" i="44"/>
  <c r="T5" i="44"/>
  <c r="X3" i="44"/>
  <c r="Y8" i="44"/>
  <c r="W7" i="44"/>
  <c r="U6" i="44"/>
  <c r="S5" i="44"/>
  <c r="Y4" i="44"/>
  <c r="W3" i="44"/>
  <c r="X8" i="44"/>
  <c r="V7" i="44"/>
  <c r="T6" i="44"/>
  <c r="X4" i="44"/>
  <c r="V3" i="44"/>
  <c r="W8" i="44"/>
  <c r="U7" i="44"/>
  <c r="S6" i="44"/>
  <c r="Y5" i="44"/>
  <c r="W4" i="44"/>
  <c r="U3" i="44"/>
  <c r="V8" i="44"/>
  <c r="T7" i="44"/>
  <c r="X5" i="44"/>
  <c r="V4" i="44"/>
  <c r="T3" i="44"/>
  <c r="E10" i="44"/>
  <c r="C9" i="44"/>
  <c r="O6" i="43"/>
  <c r="L3" i="43"/>
  <c r="M5" i="43"/>
  <c r="M4" i="43"/>
  <c r="P8" i="43"/>
  <c r="Q5" i="43"/>
  <c r="Q4" i="43"/>
  <c r="N4" i="43"/>
  <c r="K7" i="43"/>
  <c r="K6" i="43"/>
  <c r="K4" i="43"/>
  <c r="K3" i="43"/>
  <c r="N7" i="43"/>
  <c r="O4" i="43"/>
  <c r="M8" i="43"/>
  <c r="Q7" i="43"/>
  <c r="P3" i="43"/>
  <c r="M7" i="43"/>
  <c r="O3" i="43"/>
  <c r="P6" i="43"/>
  <c r="Q3" i="43"/>
  <c r="Q8" i="43"/>
  <c r="L6" i="43"/>
  <c r="M3" i="43"/>
  <c r="Q6" i="43"/>
  <c r="U8" i="43"/>
  <c r="S7" i="43"/>
  <c r="Y6" i="43"/>
  <c r="W5" i="43"/>
  <c r="U4" i="43"/>
  <c r="S3" i="43"/>
  <c r="T8" i="43"/>
  <c r="X6" i="43"/>
  <c r="V5" i="43"/>
  <c r="T4" i="43"/>
  <c r="S8" i="43"/>
  <c r="Y7" i="43"/>
  <c r="W6" i="43"/>
  <c r="U5" i="43"/>
  <c r="S4" i="43"/>
  <c r="Y3" i="43"/>
  <c r="X7" i="43"/>
  <c r="V6" i="43"/>
  <c r="T5" i="43"/>
  <c r="X3" i="43"/>
  <c r="Y8" i="43"/>
  <c r="W7" i="43"/>
  <c r="U6" i="43"/>
  <c r="S5" i="43"/>
  <c r="Y4" i="43"/>
  <c r="W3" i="43"/>
  <c r="X8" i="43"/>
  <c r="V7" i="43"/>
  <c r="T6" i="43"/>
  <c r="X4" i="43"/>
  <c r="V3" i="43"/>
  <c r="W8" i="43"/>
  <c r="U7" i="43"/>
  <c r="S6" i="43"/>
  <c r="Y5" i="43"/>
  <c r="W4" i="43"/>
  <c r="U3" i="43"/>
  <c r="V8" i="43"/>
  <c r="T7" i="43"/>
  <c r="X5" i="43"/>
  <c r="V4" i="43"/>
  <c r="T3" i="43"/>
  <c r="E10" i="43"/>
  <c r="C9" i="43"/>
  <c r="U8" i="42"/>
  <c r="S7" i="42"/>
  <c r="Y6" i="42"/>
  <c r="W5" i="42"/>
  <c r="U4" i="42"/>
  <c r="S3" i="42"/>
  <c r="T8" i="42"/>
  <c r="X6" i="42"/>
  <c r="V5" i="42"/>
  <c r="T4" i="42"/>
  <c r="S8" i="42"/>
  <c r="Y7" i="42"/>
  <c r="W6" i="42"/>
  <c r="U5" i="42"/>
  <c r="S4" i="42"/>
  <c r="Y3" i="42"/>
  <c r="X7" i="42"/>
  <c r="V6" i="42"/>
  <c r="T5" i="42"/>
  <c r="X3" i="42"/>
  <c r="Y8" i="42"/>
  <c r="W7" i="42"/>
  <c r="U6" i="42"/>
  <c r="S5" i="42"/>
  <c r="Y4" i="42"/>
  <c r="W3" i="42"/>
  <c r="V4" i="42"/>
  <c r="T3" i="42"/>
  <c r="X8" i="42"/>
  <c r="V7" i="42"/>
  <c r="T6" i="42"/>
  <c r="X4" i="42"/>
  <c r="V3" i="42"/>
  <c r="W8" i="42"/>
  <c r="U7" i="42"/>
  <c r="S6" i="42"/>
  <c r="Y5" i="42"/>
  <c r="W4" i="42"/>
  <c r="U3" i="42"/>
  <c r="V8" i="42"/>
  <c r="T7" i="42"/>
  <c r="X5" i="42"/>
  <c r="E10" i="42"/>
  <c r="C9" i="42"/>
  <c r="O6" i="41"/>
  <c r="Q8" i="41"/>
  <c r="N7" i="41"/>
  <c r="O4" i="41"/>
  <c r="M8" i="41"/>
  <c r="M5" i="41"/>
  <c r="O7" i="41"/>
  <c r="L6" i="41"/>
  <c r="M3" i="41"/>
  <c r="K7" i="41"/>
  <c r="K4" i="41"/>
  <c r="M6" i="41"/>
  <c r="P4" i="41"/>
  <c r="N8" i="41"/>
  <c r="Q6" i="41"/>
  <c r="P6" i="41"/>
  <c r="Q3" i="41"/>
  <c r="K5" i="41"/>
  <c r="N3" i="41"/>
  <c r="L7" i="41"/>
  <c r="M4" i="41"/>
  <c r="U8" i="41"/>
  <c r="S7" i="41"/>
  <c r="Y6" i="41"/>
  <c r="W5" i="41"/>
  <c r="U4" i="41"/>
  <c r="S3" i="41"/>
  <c r="T8" i="41"/>
  <c r="X6" i="41"/>
  <c r="V5" i="41"/>
  <c r="T4" i="41"/>
  <c r="V4" i="41"/>
  <c r="S8" i="41"/>
  <c r="Y7" i="41"/>
  <c r="W6" i="41"/>
  <c r="U5" i="41"/>
  <c r="S4" i="41"/>
  <c r="Y3" i="41"/>
  <c r="X7" i="41"/>
  <c r="V6" i="41"/>
  <c r="T5" i="41"/>
  <c r="X3" i="41"/>
  <c r="Y8" i="41"/>
  <c r="W7" i="41"/>
  <c r="U6" i="41"/>
  <c r="S5" i="41"/>
  <c r="Y4" i="41"/>
  <c r="W3" i="41"/>
  <c r="X8" i="41"/>
  <c r="V7" i="41"/>
  <c r="T6" i="41"/>
  <c r="X4" i="41"/>
  <c r="V3" i="41"/>
  <c r="T3" i="41"/>
  <c r="W8" i="41"/>
  <c r="U7" i="41"/>
  <c r="S6" i="41"/>
  <c r="Y5" i="41"/>
  <c r="W4" i="41"/>
  <c r="U3" i="41"/>
  <c r="V8" i="41"/>
  <c r="T7" i="41"/>
  <c r="X5" i="41"/>
  <c r="E10" i="41"/>
  <c r="C9" i="41"/>
  <c r="C10" i="40"/>
  <c r="A9" i="40"/>
  <c r="U8" i="40"/>
  <c r="S7" i="40"/>
  <c r="Y6" i="40"/>
  <c r="W5" i="40"/>
  <c r="U4" i="40"/>
  <c r="S3" i="40"/>
  <c r="T8" i="40"/>
  <c r="X6" i="40"/>
  <c r="V5" i="40"/>
  <c r="T4" i="40"/>
  <c r="T3" i="40"/>
  <c r="S8" i="40"/>
  <c r="Y7" i="40"/>
  <c r="W6" i="40"/>
  <c r="U5" i="40"/>
  <c r="S4" i="40"/>
  <c r="Y3" i="40"/>
  <c r="X7" i="40"/>
  <c r="V6" i="40"/>
  <c r="T5" i="40"/>
  <c r="X3" i="40"/>
  <c r="Y8" i="40"/>
  <c r="W7" i="40"/>
  <c r="U6" i="40"/>
  <c r="S5" i="40"/>
  <c r="Y4" i="40"/>
  <c r="W3" i="40"/>
  <c r="X8" i="40"/>
  <c r="V7" i="40"/>
  <c r="T6" i="40"/>
  <c r="X4" i="40"/>
  <c r="V3" i="40"/>
  <c r="W8" i="40"/>
  <c r="U7" i="40"/>
  <c r="S6" i="40"/>
  <c r="Y5" i="40"/>
  <c r="W4" i="40"/>
  <c r="U3" i="40"/>
  <c r="V8" i="40"/>
  <c r="T7" i="40"/>
  <c r="X5" i="40"/>
  <c r="V4" i="40"/>
  <c r="S1" i="1"/>
  <c r="Y2" i="1"/>
  <c r="X2" i="1"/>
  <c r="W2" i="1"/>
  <c r="V2" i="1"/>
  <c r="U2" i="1"/>
  <c r="T2" i="1"/>
  <c r="S2" i="1"/>
  <c r="Q2" i="1"/>
  <c r="P2" i="1"/>
  <c r="O2" i="1"/>
  <c r="N2" i="1"/>
  <c r="M2" i="1"/>
  <c r="L2" i="1"/>
  <c r="K2" i="1"/>
  <c r="A10" i="1"/>
  <c r="A9" i="1"/>
  <c r="G10" i="49"/>
  <c r="E9" i="49"/>
  <c r="G10" i="48"/>
  <c r="E9" i="48"/>
  <c r="G10" i="47"/>
  <c r="E9" i="47"/>
  <c r="G10" i="46"/>
  <c r="E9" i="46"/>
  <c r="G10" i="45"/>
  <c r="E9" i="45"/>
  <c r="G10" i="44"/>
  <c r="E9" i="44"/>
  <c r="G10" i="43"/>
  <c r="E9" i="43"/>
  <c r="G10" i="42"/>
  <c r="E9" i="42"/>
  <c r="G10" i="41"/>
  <c r="E9" i="41"/>
  <c r="E10" i="40"/>
  <c r="C9" i="40"/>
  <c r="C10" i="1"/>
  <c r="I10" i="49"/>
  <c r="G9" i="49"/>
  <c r="I10" i="48"/>
  <c r="G9" i="48"/>
  <c r="I10" i="47"/>
  <c r="G9" i="47"/>
  <c r="I10" i="46"/>
  <c r="G9" i="46"/>
  <c r="I10" i="45"/>
  <c r="G9" i="45"/>
  <c r="I10" i="44"/>
  <c r="G9" i="44"/>
  <c r="I10" i="43"/>
  <c r="G9" i="43"/>
  <c r="I10" i="42"/>
  <c r="G9" i="42"/>
  <c r="I10" i="41"/>
  <c r="G9" i="41"/>
  <c r="G10" i="40"/>
  <c r="E9" i="40"/>
  <c r="E10" i="1"/>
  <c r="C9" i="1"/>
  <c r="K10" i="49"/>
  <c r="I9" i="49"/>
  <c r="K10" i="48"/>
  <c r="I9" i="48"/>
  <c r="K10" i="47"/>
  <c r="I9" i="47"/>
  <c r="I9" i="46"/>
  <c r="K10" i="46"/>
  <c r="K10" i="45"/>
  <c r="I9" i="45"/>
  <c r="K10" i="44"/>
  <c r="I9" i="44"/>
  <c r="K10" i="43"/>
  <c r="I9" i="43"/>
  <c r="I9" i="42"/>
  <c r="K10" i="42"/>
  <c r="K10" i="41"/>
  <c r="I9" i="41"/>
  <c r="I10" i="40"/>
  <c r="G9" i="40"/>
  <c r="G10" i="1"/>
  <c r="E9" i="1"/>
  <c r="P8" i="1"/>
  <c r="M7" i="1"/>
  <c r="O5" i="1"/>
  <c r="L4" i="1"/>
  <c r="Q3" i="1"/>
  <c r="O8" i="1"/>
  <c r="L7" i="1"/>
  <c r="Q6" i="1"/>
  <c r="N5" i="1"/>
  <c r="P3" i="1"/>
  <c r="N7" i="1"/>
  <c r="P5" i="1"/>
  <c r="K4" i="1"/>
  <c r="N8" i="1"/>
  <c r="K7" i="1"/>
  <c r="P6" i="1"/>
  <c r="M5" i="1"/>
  <c r="O3" i="1"/>
  <c r="M8" i="1"/>
  <c r="O6" i="1"/>
  <c r="L5" i="1"/>
  <c r="Q4" i="1"/>
  <c r="N3" i="1"/>
  <c r="M4" i="1"/>
  <c r="L8" i="1"/>
  <c r="Q7" i="1"/>
  <c r="N6" i="1"/>
  <c r="K5" i="1"/>
  <c r="P4" i="1"/>
  <c r="M3" i="1"/>
  <c r="K6" i="1"/>
  <c r="K8" i="1"/>
  <c r="P7" i="1"/>
  <c r="M6" i="1"/>
  <c r="O4" i="1"/>
  <c r="L3" i="1"/>
  <c r="Q8" i="1"/>
  <c r="O7" i="1"/>
  <c r="L6" i="1"/>
  <c r="Q5" i="1"/>
  <c r="N4" i="1"/>
  <c r="K3" i="1"/>
  <c r="S10" i="49"/>
  <c r="K9" i="49"/>
  <c r="S10" i="48"/>
  <c r="K9" i="48"/>
  <c r="S10" i="47"/>
  <c r="K9" i="47"/>
  <c r="S10" i="46"/>
  <c r="K9" i="46"/>
  <c r="S10" i="45"/>
  <c r="K9" i="45"/>
  <c r="S10" i="44"/>
  <c r="K9" i="44"/>
  <c r="S10" i="43"/>
  <c r="K9" i="43"/>
  <c r="S10" i="42"/>
  <c r="K9" i="42"/>
  <c r="S10" i="41"/>
  <c r="K9" i="41"/>
  <c r="K10" i="40"/>
  <c r="I9" i="40"/>
  <c r="I10" i="1"/>
  <c r="G9" i="1"/>
  <c r="Y8" i="1"/>
  <c r="V7" i="1"/>
  <c r="S6" i="1"/>
  <c r="X5" i="1"/>
  <c r="U4" i="1"/>
  <c r="U7" i="1"/>
  <c r="T4" i="1"/>
  <c r="Y3" i="1"/>
  <c r="X8" i="1"/>
  <c r="W5" i="1"/>
  <c r="T6" i="1"/>
  <c r="V4" i="1"/>
  <c r="W8" i="1"/>
  <c r="T7" i="1"/>
  <c r="Y6" i="1"/>
  <c r="V5" i="1"/>
  <c r="S4" i="1"/>
  <c r="X3" i="1"/>
  <c r="S7" i="1"/>
  <c r="X6" i="1"/>
  <c r="U5" i="1"/>
  <c r="W3" i="1"/>
  <c r="W7" i="1"/>
  <c r="V8" i="1"/>
  <c r="U8" i="1"/>
  <c r="W6" i="1"/>
  <c r="T5" i="1"/>
  <c r="Y4" i="1"/>
  <c r="V3" i="1"/>
  <c r="U3" i="1"/>
  <c r="T8" i="1"/>
  <c r="Y7" i="1"/>
  <c r="V6" i="1"/>
  <c r="S5" i="1"/>
  <c r="X4" i="1"/>
  <c r="Y5" i="1"/>
  <c r="S3" i="1"/>
  <c r="S8" i="1"/>
  <c r="X7" i="1"/>
  <c r="U6" i="1"/>
  <c r="W4" i="1"/>
  <c r="T3" i="1"/>
  <c r="A16" i="49"/>
  <c r="C16" i="49"/>
  <c r="E16" i="49"/>
  <c r="G16" i="49"/>
  <c r="I16" i="49"/>
  <c r="K16" i="49"/>
  <c r="S16" i="49"/>
  <c r="A22" i="49"/>
  <c r="C22" i="49"/>
  <c r="E22" i="49"/>
  <c r="G22" i="49"/>
  <c r="I22" i="49"/>
  <c r="K22" i="49"/>
  <c r="S22" i="49"/>
  <c r="A28" i="49"/>
  <c r="C28" i="49"/>
  <c r="E28" i="49"/>
  <c r="G28" i="49"/>
  <c r="I28" i="49"/>
  <c r="K28" i="49"/>
  <c r="S28" i="49"/>
  <c r="A34" i="49"/>
  <c r="C34" i="49"/>
  <c r="E34" i="49"/>
  <c r="G34" i="49"/>
  <c r="I34" i="49"/>
  <c r="K34" i="49"/>
  <c r="S34" i="49"/>
  <c r="A40" i="49"/>
  <c r="C40" i="49"/>
  <c r="S9" i="49"/>
  <c r="A16" i="48"/>
  <c r="C16" i="48"/>
  <c r="E16" i="48"/>
  <c r="G16" i="48"/>
  <c r="I16" i="48"/>
  <c r="K16" i="48"/>
  <c r="S16" i="48"/>
  <c r="A22" i="48"/>
  <c r="C22" i="48"/>
  <c r="E22" i="48"/>
  <c r="G22" i="48"/>
  <c r="I22" i="48"/>
  <c r="K22" i="48"/>
  <c r="S22" i="48"/>
  <c r="A28" i="48"/>
  <c r="C28" i="48"/>
  <c r="E28" i="48"/>
  <c r="G28" i="48"/>
  <c r="I28" i="48"/>
  <c r="K28" i="48"/>
  <c r="S28" i="48"/>
  <c r="A34" i="48"/>
  <c r="C34" i="48"/>
  <c r="E34" i="48"/>
  <c r="G34" i="48"/>
  <c r="I34" i="48"/>
  <c r="K34" i="48"/>
  <c r="S34" i="48"/>
  <c r="A40" i="48"/>
  <c r="C40" i="48"/>
  <c r="S9" i="48"/>
  <c r="A16" i="47"/>
  <c r="C16" i="47"/>
  <c r="E16" i="47"/>
  <c r="G16" i="47"/>
  <c r="I16" i="47"/>
  <c r="K16" i="47"/>
  <c r="S16" i="47"/>
  <c r="A22" i="47"/>
  <c r="C22" i="47"/>
  <c r="E22" i="47"/>
  <c r="G22" i="47"/>
  <c r="I22" i="47"/>
  <c r="K22" i="47"/>
  <c r="S22" i="47"/>
  <c r="A28" i="47"/>
  <c r="C28" i="47"/>
  <c r="E28" i="47"/>
  <c r="G28" i="47"/>
  <c r="I28" i="47"/>
  <c r="K28" i="47"/>
  <c r="S28" i="47"/>
  <c r="A34" i="47"/>
  <c r="C34" i="47"/>
  <c r="E34" i="47"/>
  <c r="G34" i="47"/>
  <c r="I34" i="47"/>
  <c r="K34" i="47"/>
  <c r="S34" i="47"/>
  <c r="A40" i="47"/>
  <c r="C40" i="47"/>
  <c r="S9" i="47"/>
  <c r="A16" i="46"/>
  <c r="C16" i="46"/>
  <c r="E16" i="46"/>
  <c r="G16" i="46"/>
  <c r="I16" i="46"/>
  <c r="K16" i="46"/>
  <c r="S16" i="46"/>
  <c r="A22" i="46"/>
  <c r="C22" i="46"/>
  <c r="E22" i="46"/>
  <c r="G22" i="46"/>
  <c r="I22" i="46"/>
  <c r="K22" i="46"/>
  <c r="S22" i="46"/>
  <c r="A28" i="46"/>
  <c r="C28" i="46"/>
  <c r="E28" i="46"/>
  <c r="G28" i="46"/>
  <c r="I28" i="46"/>
  <c r="K28" i="46"/>
  <c r="S28" i="46"/>
  <c r="A34" i="46"/>
  <c r="C34" i="46"/>
  <c r="E34" i="46"/>
  <c r="G34" i="46"/>
  <c r="I34" i="46"/>
  <c r="K34" i="46"/>
  <c r="S34" i="46"/>
  <c r="A40" i="46"/>
  <c r="C40" i="46"/>
  <c r="S9" i="46"/>
  <c r="A16" i="45"/>
  <c r="C16" i="45"/>
  <c r="E16" i="45"/>
  <c r="G16" i="45"/>
  <c r="I16" i="45"/>
  <c r="K16" i="45"/>
  <c r="S16" i="45"/>
  <c r="A22" i="45"/>
  <c r="C22" i="45"/>
  <c r="E22" i="45"/>
  <c r="G22" i="45"/>
  <c r="I22" i="45"/>
  <c r="K22" i="45"/>
  <c r="S22" i="45"/>
  <c r="A28" i="45"/>
  <c r="C28" i="45"/>
  <c r="E28" i="45"/>
  <c r="G28" i="45"/>
  <c r="I28" i="45"/>
  <c r="K28" i="45"/>
  <c r="S28" i="45"/>
  <c r="A34" i="45"/>
  <c r="C34" i="45"/>
  <c r="E34" i="45"/>
  <c r="G34" i="45"/>
  <c r="I34" i="45"/>
  <c r="K34" i="45"/>
  <c r="S34" i="45"/>
  <c r="A40" i="45"/>
  <c r="C40" i="45"/>
  <c r="S9" i="45"/>
  <c r="A16" i="44"/>
  <c r="C16" i="44"/>
  <c r="E16" i="44"/>
  <c r="G16" i="44"/>
  <c r="I16" i="44"/>
  <c r="K16" i="44"/>
  <c r="S16" i="44"/>
  <c r="A22" i="44"/>
  <c r="C22" i="44"/>
  <c r="E22" i="44"/>
  <c r="G22" i="44"/>
  <c r="I22" i="44"/>
  <c r="K22" i="44"/>
  <c r="S22" i="44"/>
  <c r="A28" i="44"/>
  <c r="C28" i="44"/>
  <c r="E28" i="44"/>
  <c r="G28" i="44"/>
  <c r="I28" i="44"/>
  <c r="K28" i="44"/>
  <c r="S28" i="44"/>
  <c r="A34" i="44"/>
  <c r="C34" i="44"/>
  <c r="E34" i="44"/>
  <c r="G34" i="44"/>
  <c r="I34" i="44"/>
  <c r="K34" i="44"/>
  <c r="S34" i="44"/>
  <c r="A40" i="44"/>
  <c r="C40" i="44"/>
  <c r="S9" i="44"/>
  <c r="A16" i="43"/>
  <c r="C16" i="43"/>
  <c r="E16" i="43"/>
  <c r="G16" i="43"/>
  <c r="I16" i="43"/>
  <c r="K16" i="43"/>
  <c r="S16" i="43"/>
  <c r="A22" i="43"/>
  <c r="C22" i="43"/>
  <c r="E22" i="43"/>
  <c r="G22" i="43"/>
  <c r="I22" i="43"/>
  <c r="K22" i="43"/>
  <c r="S22" i="43"/>
  <c r="A28" i="43"/>
  <c r="C28" i="43"/>
  <c r="E28" i="43"/>
  <c r="G28" i="43"/>
  <c r="I28" i="43"/>
  <c r="K28" i="43"/>
  <c r="S28" i="43"/>
  <c r="A34" i="43"/>
  <c r="C34" i="43"/>
  <c r="E34" i="43"/>
  <c r="G34" i="43"/>
  <c r="I34" i="43"/>
  <c r="K34" i="43"/>
  <c r="S34" i="43"/>
  <c r="A40" i="43"/>
  <c r="C40" i="43"/>
  <c r="S9" i="43"/>
  <c r="A16" i="42"/>
  <c r="C16" i="42"/>
  <c r="E16" i="42"/>
  <c r="G16" i="42"/>
  <c r="I16" i="42"/>
  <c r="K16" i="42"/>
  <c r="S16" i="42"/>
  <c r="A22" i="42"/>
  <c r="C22" i="42"/>
  <c r="E22" i="42"/>
  <c r="G22" i="42"/>
  <c r="I22" i="42"/>
  <c r="K22" i="42"/>
  <c r="S22" i="42"/>
  <c r="A28" i="42"/>
  <c r="C28" i="42"/>
  <c r="E28" i="42"/>
  <c r="G28" i="42"/>
  <c r="I28" i="42"/>
  <c r="K28" i="42"/>
  <c r="S28" i="42"/>
  <c r="A34" i="42"/>
  <c r="C34" i="42"/>
  <c r="E34" i="42"/>
  <c r="G34" i="42"/>
  <c r="I34" i="42"/>
  <c r="K34" i="42"/>
  <c r="S34" i="42"/>
  <c r="A40" i="42"/>
  <c r="C40" i="42"/>
  <c r="S9" i="42"/>
  <c r="A16" i="41"/>
  <c r="C16" i="41"/>
  <c r="E16" i="41"/>
  <c r="G16" i="41"/>
  <c r="I16" i="41"/>
  <c r="K16" i="41"/>
  <c r="S16" i="41"/>
  <c r="A22" i="41"/>
  <c r="C22" i="41"/>
  <c r="E22" i="41"/>
  <c r="G22" i="41"/>
  <c r="I22" i="41"/>
  <c r="K22" i="41"/>
  <c r="S22" i="41"/>
  <c r="A28" i="41"/>
  <c r="C28" i="41"/>
  <c r="E28" i="41"/>
  <c r="G28" i="41"/>
  <c r="I28" i="41"/>
  <c r="K28" i="41"/>
  <c r="S28" i="41"/>
  <c r="A34" i="41"/>
  <c r="C34" i="41"/>
  <c r="E34" i="41"/>
  <c r="G34" i="41"/>
  <c r="I34" i="41"/>
  <c r="K34" i="41"/>
  <c r="S34" i="41"/>
  <c r="A40" i="41"/>
  <c r="C40" i="41"/>
  <c r="S9" i="41"/>
  <c r="S10" i="40"/>
  <c r="K9" i="40"/>
  <c r="K10" i="1"/>
  <c r="K9" i="1"/>
  <c r="I9" i="1"/>
  <c r="A16" i="40"/>
  <c r="C16" i="40"/>
  <c r="E16" i="40"/>
  <c r="G16" i="40"/>
  <c r="I16" i="40"/>
  <c r="K16" i="40"/>
  <c r="S16" i="40"/>
  <c r="A22" i="40"/>
  <c r="C22" i="40"/>
  <c r="E22" i="40"/>
  <c r="G22" i="40"/>
  <c r="I22" i="40"/>
  <c r="K22" i="40"/>
  <c r="S22" i="40"/>
  <c r="A28" i="40"/>
  <c r="C28" i="40"/>
  <c r="E28" i="40"/>
  <c r="G28" i="40"/>
  <c r="I28" i="40"/>
  <c r="K28" i="40"/>
  <c r="S28" i="40"/>
  <c r="A34" i="40"/>
  <c r="C34" i="40"/>
  <c r="E34" i="40"/>
  <c r="G34" i="40"/>
  <c r="I34" i="40"/>
  <c r="K34" i="40"/>
  <c r="S34" i="40"/>
  <c r="A40" i="40"/>
  <c r="C40" i="40"/>
  <c r="S9" i="40"/>
  <c r="S10" i="1"/>
  <c r="S9" i="1"/>
  <c r="A16" i="1"/>
  <c r="C16" i="1"/>
  <c r="E16" i="1"/>
  <c r="G16" i="1"/>
  <c r="I16" i="1"/>
  <c r="K16" i="1"/>
  <c r="S16" i="1"/>
  <c r="A22" i="1"/>
  <c r="C22" i="1"/>
  <c r="E22" i="1"/>
  <c r="G22" i="1"/>
  <c r="I22" i="1"/>
  <c r="K22" i="1"/>
  <c r="S22" i="1"/>
  <c r="A28" i="1"/>
  <c r="C28" i="1"/>
  <c r="E28" i="1"/>
  <c r="G28" i="1"/>
  <c r="I28" i="1"/>
  <c r="K28" i="1"/>
  <c r="S28" i="1"/>
  <c r="A34" i="1"/>
  <c r="C34" i="1"/>
  <c r="E34" i="1"/>
  <c r="G34" i="1"/>
  <c r="I34" i="1"/>
  <c r="K34" i="1"/>
  <c r="S34" i="1"/>
  <c r="A40" i="1"/>
  <c r="C40" i="1"/>
</calcChain>
</file>

<file path=xl/sharedStrings.xml><?xml version="1.0" encoding="utf-8"?>
<sst xmlns="http://schemas.openxmlformats.org/spreadsheetml/2006/main" count="162" uniqueCount="64">
  <si>
    <t>Notes</t>
  </si>
  <si>
    <t>Year</t>
  </si>
  <si>
    <t>Monthly Calendar Template</t>
  </si>
  <si>
    <t>Start Month</t>
  </si>
  <si>
    <t>Start Day of Week</t>
  </si>
  <si>
    <t>1 = Sun, 2 = Mon, etc.</t>
  </si>
  <si>
    <t>1 = Jan, 2 = Feb, etc.</t>
  </si>
  <si>
    <t>Go to Page Layout &gt; Themes to choose different colors and fonts.</t>
  </si>
  <si>
    <t>https://www.vertex42.com/calendars/</t>
  </si>
  <si>
    <t>Calendar Templates by Vertex42</t>
  </si>
  <si>
    <t>About Vertex42</t>
  </si>
  <si>
    <r>
      <t>Step 1:</t>
    </r>
    <r>
      <rPr>
        <b/>
        <sz val="14"/>
        <color theme="1" tint="0.34998626667073579"/>
        <rFont val="Calibri"/>
        <family val="2"/>
        <scheme val="minor"/>
      </rPr>
      <t xml:space="preserve"> Enter the Year and Start Month</t>
    </r>
  </si>
  <si>
    <r>
      <t>Step 2:</t>
    </r>
    <r>
      <rPr>
        <b/>
        <sz val="14"/>
        <color theme="1" tint="0.34998626667073579"/>
        <rFont val="Calibri"/>
        <family val="2"/>
        <scheme val="minor"/>
      </rPr>
      <t xml:space="preserve"> Choose the Start Day</t>
    </r>
  </si>
  <si>
    <t>Calendar Templates by Vertex42.com</t>
  </si>
  <si>
    <r>
      <t>Step 3:</t>
    </r>
    <r>
      <rPr>
        <b/>
        <sz val="14"/>
        <color theme="1" tint="0.34998626667073579"/>
        <rFont val="Calibri"/>
        <family val="2"/>
        <scheme val="minor"/>
      </rPr>
      <t xml:space="preserve"> Change the Theme Colors / Fonts</t>
    </r>
  </si>
  <si>
    <r>
      <t>Step 4:</t>
    </r>
    <r>
      <rPr>
        <b/>
        <sz val="14"/>
        <color theme="1" tint="0.34998626667073579"/>
        <rFont val="Calibri"/>
        <family val="2"/>
        <scheme val="minor"/>
      </rPr>
      <t xml:space="preserve"> Edit the Calendars as Needed</t>
    </r>
  </si>
  <si>
    <r>
      <t>Step 5:</t>
    </r>
    <r>
      <rPr>
        <b/>
        <sz val="14"/>
        <color theme="1" tint="0.34998626667073579"/>
        <rFont val="Calibri"/>
        <family val="2"/>
        <scheme val="minor"/>
      </rPr>
      <t xml:space="preserve"> Print to Paper or PDF</t>
    </r>
  </si>
  <si>
    <t>Print the entire workbook, or print only the selected worksheets.</t>
  </si>
  <si>
    <t>Vertex42.com provides over 300 professionally designed spreadsheet templates for business, home, and education - most of which are free to download. Their collection includes calendars, planners, invoices, budgets, time sheets, financial calculators, project schedules, timelines, health logs, and more.</t>
  </si>
  <si>
    <t>By Vertex42</t>
  </si>
  <si>
    <t>Sandy Lucas SJ Clinic</t>
  </si>
  <si>
    <t>SJ Competition</t>
  </si>
  <si>
    <t>Official Dressage Comp</t>
  </si>
  <si>
    <t>Members Only Dressage Comp</t>
  </si>
  <si>
    <t>Keira Byrnes SJ Clinic</t>
  </si>
  <si>
    <t>Positive Parntership</t>
  </si>
  <si>
    <t>Annual General Meeting</t>
  </si>
  <si>
    <t>Christmas Party</t>
  </si>
  <si>
    <t>Good Friday</t>
  </si>
  <si>
    <t>Easter Sunday</t>
  </si>
  <si>
    <t>Easter Saturday</t>
  </si>
  <si>
    <t>Easter Monday</t>
  </si>
  <si>
    <t>Queens Birthday</t>
  </si>
  <si>
    <t>Labour Day</t>
  </si>
  <si>
    <t>School Holidays</t>
  </si>
  <si>
    <t>ANZAC Day</t>
  </si>
  <si>
    <t>Christmas Day</t>
  </si>
  <si>
    <t>Boxing Day</t>
  </si>
  <si>
    <t>Christmas Day Holiday</t>
  </si>
  <si>
    <t>Boxing Day Holiday</t>
  </si>
  <si>
    <t>Mothers Day</t>
  </si>
  <si>
    <t>Fathers Day</t>
  </si>
  <si>
    <t>Positive Partnership</t>
  </si>
  <si>
    <t>Open Riding Day</t>
  </si>
  <si>
    <t>Hacking Day</t>
  </si>
  <si>
    <t>Poles &amp; Grids with Tana Subotic</t>
  </si>
  <si>
    <t>Dressage Protocol Day</t>
  </si>
  <si>
    <t>Members only no rules dressage day</t>
  </si>
  <si>
    <t>Mel Parbery Clinic</t>
  </si>
  <si>
    <t>WEQ Training Day</t>
  </si>
  <si>
    <t>Peter Turner &amp; Lucas Hurps Training Day</t>
  </si>
  <si>
    <t>Retro Gymkhana</t>
  </si>
  <si>
    <t>WEQ Competition</t>
  </si>
  <si>
    <t>Combined Training Day</t>
  </si>
  <si>
    <t>Mel Parbery Dressage Clinic</t>
  </si>
  <si>
    <t>Extrvaganza</t>
  </si>
  <si>
    <t>Peter Turner &amp; Lucas Hurps Clinic</t>
  </si>
  <si>
    <t>Peter Turner &amp; Lucas Hurps Dressage Clinic</t>
  </si>
  <si>
    <t>&amp;</t>
  </si>
  <si>
    <t>Clear Round Show Jumping</t>
  </si>
  <si>
    <t>Flatwork lessons with Camilla Mowbray</t>
  </si>
  <si>
    <t>XC training with Sandy Lucas</t>
  </si>
  <si>
    <t>at Bates Equestrian, Wilberforce</t>
  </si>
  <si>
    <t>Mid-week Flatwork with Camilla Mowbray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</si>
</sst>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d"/>
    <numFmt numFmtId="165" formatCode="mmmm\ \'yy"/>
    <numFmt numFmtId="166" formatCode="mmmm\ yyyy"/>
    <numFmt numFmtId="167" formatCode="dddd"/>
  </numFmts>
  <fonts count="39" x14ac:knownFonts="1">
    <font>
      <sz val="10"/>
      <name val="Arial"/>
      <family val="2"/>
    </font>
    <font>
      <sz val="8"/>
      <name val="Arial"/>
      <family val="2"/>
    </font>
    <font>
      <sz val="7"/>
      <name val="Arial"/>
      <family val="2"/>
    </font>
    <font>
      <b/>
      <sz val="14"/>
      <name val="Calibri"/>
      <family val="2"/>
      <scheme val="minor"/>
    </font>
    <font>
      <sz val="8"/>
      <color theme="4" tint="-0.249977111117893"/>
      <name val="Calibri"/>
      <family val="2"/>
      <scheme val="minor"/>
    </font>
    <font>
      <sz val="8"/>
      <name val="Calibri"/>
      <family val="2"/>
      <scheme val="minor"/>
    </font>
    <font>
      <sz val="11"/>
      <color theme="1" tint="0.34998626667073579"/>
      <name val="Calibri"/>
      <family val="2"/>
      <scheme val="minor"/>
    </font>
    <font>
      <b/>
      <sz val="12"/>
      <color theme="0"/>
      <name val="Calibri"/>
      <family val="2"/>
      <scheme val="major"/>
    </font>
    <font>
      <u/>
      <sz val="10"/>
      <color indexed="12"/>
      <name val="Arial"/>
      <family val="2"/>
    </font>
    <font>
      <sz val="10"/>
      <color theme="1" tint="0.499984740745262"/>
      <name val="Calibri"/>
      <family val="2"/>
      <scheme val="minor"/>
    </font>
    <font>
      <sz val="8"/>
      <color theme="1" tint="0.499984740745262"/>
      <name val="Calibri"/>
      <family val="2"/>
      <scheme val="minor"/>
    </font>
    <font>
      <sz val="10"/>
      <name val="Arial"/>
      <family val="2"/>
    </font>
    <font>
      <sz val="10"/>
      <name val="Calibri"/>
      <family val="2"/>
      <scheme val="minor"/>
    </font>
    <font>
      <sz val="10"/>
      <name val="Calibri"/>
      <family val="2"/>
      <scheme val="major"/>
    </font>
    <font>
      <b/>
      <sz val="14"/>
      <color theme="4" tint="-0.249977111117893"/>
      <name val="Calibri"/>
      <family val="2"/>
      <scheme val="minor"/>
    </font>
    <font>
      <b/>
      <sz val="14"/>
      <color theme="1" tint="0.34998626667073579"/>
      <name val="Calibri"/>
      <family val="2"/>
      <scheme val="minor"/>
    </font>
    <font>
      <sz val="14"/>
      <name val="Calibri"/>
      <family val="2"/>
      <scheme val="minor"/>
    </font>
    <font>
      <b/>
      <sz val="14"/>
      <color theme="0"/>
      <name val="Calibri"/>
      <family val="2"/>
      <scheme val="minor"/>
    </font>
    <font>
      <b/>
      <sz val="20"/>
      <color theme="0"/>
      <name val="Calibri"/>
      <family val="2"/>
      <scheme val="major"/>
    </font>
    <font>
      <b/>
      <sz val="18"/>
      <color theme="0"/>
      <name val="Calibri"/>
      <family val="2"/>
      <scheme val="major"/>
    </font>
    <font>
      <b/>
      <sz val="48"/>
      <color theme="4" tint="-0.249977111117893"/>
      <name val="Calibri"/>
      <family val="2"/>
      <scheme val="major"/>
    </font>
    <font>
      <b/>
      <sz val="16"/>
      <color theme="0"/>
      <name val="Calibri"/>
      <family val="2"/>
      <scheme val="major"/>
    </font>
    <font>
      <b/>
      <sz val="11"/>
      <color theme="4" tint="-0.499984740745262"/>
      <name val="Calibri"/>
      <family val="2"/>
      <scheme val="major"/>
    </font>
    <font>
      <b/>
      <sz val="9"/>
      <color theme="4"/>
      <name val="Calibri"/>
      <family val="2"/>
      <scheme val="minor"/>
    </font>
    <font>
      <sz val="9"/>
      <name val="Calibri"/>
      <family val="1"/>
      <scheme val="minor"/>
    </font>
    <font>
      <sz val="9"/>
      <name val="Arial"/>
      <family val="2"/>
    </font>
    <font>
      <sz val="9"/>
      <color indexed="60"/>
      <name val="Century Gothic"/>
      <family val="2"/>
    </font>
    <font>
      <sz val="13"/>
      <color theme="1" tint="0.249977111117893"/>
      <name val="Calibri"/>
      <family val="2"/>
      <scheme val="minor"/>
    </font>
    <font>
      <sz val="13"/>
      <name val="Calibri"/>
      <family val="2"/>
      <scheme val="minor"/>
    </font>
    <font>
      <b/>
      <sz val="12"/>
      <color theme="1" tint="0.499984740745262"/>
      <name val="Calibri"/>
      <family val="2"/>
      <scheme val="minor"/>
    </font>
    <font>
      <sz val="10"/>
      <color theme="1" tint="0.34998626667073579"/>
      <name val="Calibri"/>
      <family val="2"/>
      <scheme val="minor"/>
    </font>
    <font>
      <b/>
      <sz val="9"/>
      <color theme="4" tint="-0.249977111117893"/>
      <name val="Calibri"/>
      <family val="2"/>
      <scheme val="major"/>
    </font>
    <font>
      <u/>
      <sz val="11"/>
      <color theme="1" tint="0.499984740745262"/>
      <name val="Calibri"/>
      <family val="2"/>
      <scheme val="minor"/>
    </font>
    <font>
      <sz val="10"/>
      <color theme="0" tint="-0.34998626667073579"/>
      <name val="Arial"/>
      <family val="2"/>
    </font>
    <font>
      <b/>
      <sz val="14"/>
      <color rgb="FFFF0000"/>
      <name val="Calibri"/>
      <family val="2"/>
      <scheme val="minor"/>
    </font>
    <font>
      <sz val="8"/>
      <color rgb="FFFF0000"/>
      <name val="Calibri"/>
      <family val="2"/>
      <scheme val="minor"/>
    </font>
    <font>
      <b/>
      <sz val="8"/>
      <name val="Calibri"/>
      <family val="2"/>
      <scheme val="minor"/>
    </font>
    <font>
      <sz val="8"/>
      <name val="Calibri"/>
      <family val="2"/>
      <scheme val="major"/>
    </font>
    <font>
      <b/>
      <sz val="14"/>
      <color rgb="FF0070C0"/>
      <name val="Calibri"/>
      <family val="2"/>
      <scheme val="minor"/>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249977111117893"/>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theme="2"/>
        <bgColor indexed="64"/>
      </patternFill>
    </fill>
    <fill>
      <patternFill patternType="solid">
        <fgColor rgb="FFFFFF00"/>
        <bgColor indexed="64"/>
      </patternFill>
    </fill>
  </fills>
  <borders count="20">
    <border>
      <left/>
      <right/>
      <top/>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right/>
      <top style="thin">
        <color theme="0" tint="-0.499984740745262"/>
      </top>
      <bottom/>
      <diagonal/>
    </border>
    <border>
      <left/>
      <right/>
      <top/>
      <bottom style="thin">
        <color theme="0" tint="-0.499984740745262"/>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
      <left style="thin">
        <color theme="4" tint="-0.24994659260841701"/>
      </left>
      <right/>
      <top style="thin">
        <color theme="4" tint="-0.24994659260841701"/>
      </top>
      <bottom style="thin">
        <color theme="0" tint="-0.499984740745262"/>
      </bottom>
      <diagonal/>
    </border>
    <border>
      <left/>
      <right/>
      <top style="thin">
        <color theme="4" tint="-0.24994659260841701"/>
      </top>
      <bottom style="thin">
        <color theme="0" tint="-0.499984740745262"/>
      </bottom>
      <diagonal/>
    </border>
    <border>
      <left/>
      <right style="thin">
        <color theme="4" tint="-0.24994659260841701"/>
      </right>
      <top style="thin">
        <color theme="4" tint="-0.24994659260841701"/>
      </top>
      <bottom style="thin">
        <color theme="0" tint="-0.499984740745262"/>
      </bottom>
      <diagonal/>
    </border>
    <border>
      <left style="thin">
        <color theme="4" tint="-0.24994659260841701"/>
      </left>
      <right/>
      <top style="thin">
        <color theme="4" tint="-0.24994659260841701"/>
      </top>
      <bottom style="thin">
        <color theme="4" tint="-0.24994659260841701"/>
      </bottom>
      <diagonal/>
    </border>
    <border>
      <left/>
      <right style="thin">
        <color theme="4" tint="-0.24994659260841701"/>
      </right>
      <top style="thin">
        <color theme="4" tint="-0.24994659260841701"/>
      </top>
      <bottom style="thin">
        <color theme="4" tint="-0.24994659260841701"/>
      </bottom>
      <diagonal/>
    </border>
    <border>
      <left/>
      <right style="thin">
        <color indexed="64"/>
      </right>
      <top/>
      <bottom/>
      <diagonal/>
    </border>
  </borders>
  <cellStyleXfs count="3">
    <xf numFmtId="0" fontId="0" fillId="0" borderId="0"/>
    <xf numFmtId="0" fontId="8" fillId="0" borderId="0" applyNumberFormat="0" applyFill="0" applyBorder="0" applyAlignment="0" applyProtection="0">
      <alignment vertical="top"/>
      <protection locked="0"/>
    </xf>
    <xf numFmtId="43" fontId="11" fillId="0" borderId="0" applyFont="0" applyFill="0" applyBorder="0" applyAlignment="0" applyProtection="0"/>
  </cellStyleXfs>
  <cellXfs count="214">
    <xf numFmtId="0" fontId="0" fillId="0" borderId="0" xfId="0"/>
    <xf numFmtId="0" fontId="0" fillId="0" borderId="0" xfId="0" applyAlignment="1">
      <alignment vertical="center"/>
    </xf>
    <xf numFmtId="0" fontId="1" fillId="0" borderId="0" xfId="0" applyFont="1" applyAlignment="1">
      <alignment vertical="center"/>
    </xf>
    <xf numFmtId="0" fontId="1" fillId="0" borderId="0" xfId="0" applyFont="1"/>
    <xf numFmtId="0" fontId="2" fillId="0" borderId="0" xfId="0" applyFont="1"/>
    <xf numFmtId="0" fontId="2" fillId="0" borderId="0" xfId="0" applyFont="1" applyAlignment="1">
      <alignment vertical="center"/>
    </xf>
    <xf numFmtId="0" fontId="5" fillId="0" borderId="0" xfId="0" applyFont="1" applyAlignment="1">
      <alignment vertical="center"/>
    </xf>
    <xf numFmtId="0" fontId="8" fillId="0" borderId="10" xfId="1" applyBorder="1" applyAlignment="1" applyProtection="1">
      <alignment horizontal="center"/>
    </xf>
    <xf numFmtId="0" fontId="10" fillId="0" borderId="4" xfId="0" applyFont="1" applyBorder="1" applyAlignment="1">
      <alignment vertical="center"/>
    </xf>
    <xf numFmtId="0" fontId="0" fillId="0" borderId="4" xfId="0" applyBorder="1"/>
    <xf numFmtId="0" fontId="9" fillId="0" borderId="2" xfId="0" applyFont="1" applyBorder="1"/>
    <xf numFmtId="0" fontId="12" fillId="0" borderId="0" xfId="0" applyFont="1"/>
    <xf numFmtId="0" fontId="13" fillId="0" borderId="0" xfId="0" applyFont="1"/>
    <xf numFmtId="0" fontId="12" fillId="0" borderId="9" xfId="0" applyFont="1" applyBorder="1"/>
    <xf numFmtId="0" fontId="12" fillId="0" borderId="10" xfId="0" applyFont="1" applyBorder="1"/>
    <xf numFmtId="0" fontId="12" fillId="0" borderId="11" xfId="0" applyFont="1" applyBorder="1"/>
    <xf numFmtId="0" fontId="12" fillId="0" borderId="12" xfId="0" applyFont="1" applyBorder="1"/>
    <xf numFmtId="0" fontId="12" fillId="0" borderId="13" xfId="0" applyFont="1" applyBorder="1"/>
    <xf numFmtId="0" fontId="14" fillId="2" borderId="0" xfId="0" applyFont="1" applyFill="1" applyAlignment="1">
      <alignment horizontal="left" vertical="center"/>
    </xf>
    <xf numFmtId="0" fontId="16" fillId="0" borderId="0" xfId="0" applyFont="1"/>
    <xf numFmtId="0" fontId="17" fillId="4" borderId="17" xfId="0" applyFont="1" applyFill="1" applyBorder="1" applyAlignment="1">
      <alignment horizontal="center" vertical="center"/>
    </xf>
    <xf numFmtId="0" fontId="3" fillId="2" borderId="18" xfId="0" applyFont="1" applyFill="1" applyBorder="1" applyAlignment="1">
      <alignment horizontal="center" vertical="center"/>
    </xf>
    <xf numFmtId="0" fontId="18" fillId="4" borderId="0" xfId="0" applyFont="1" applyFill="1" applyAlignment="1">
      <alignment horizontal="left" vertical="center" indent="1"/>
    </xf>
    <xf numFmtId="0" fontId="19" fillId="4" borderId="0" xfId="0" applyFont="1" applyFill="1" applyAlignment="1">
      <alignment vertical="center"/>
    </xf>
    <xf numFmtId="0" fontId="7" fillId="4" borderId="0" xfId="0" applyFont="1" applyFill="1" applyAlignment="1">
      <alignment horizontal="center" vertical="center"/>
    </xf>
    <xf numFmtId="166" fontId="20" fillId="0" borderId="0" xfId="0" applyNumberFormat="1" applyFont="1" applyAlignment="1">
      <alignment horizontal="left" vertical="top"/>
    </xf>
    <xf numFmtId="164" fontId="3" fillId="0" borderId="1" xfId="0" applyNumberFormat="1" applyFont="1" applyBorder="1" applyAlignment="1">
      <alignment horizontal="center" vertical="center" shrinkToFit="1"/>
    </xf>
    <xf numFmtId="0" fontId="4" fillId="0" borderId="2" xfId="0" applyFont="1" applyBorder="1" applyAlignment="1">
      <alignment horizontal="left" vertical="center" shrinkToFit="1"/>
    </xf>
    <xf numFmtId="164" fontId="3" fillId="3" borderId="1" xfId="0" applyNumberFormat="1" applyFont="1" applyFill="1" applyBorder="1" applyAlignment="1">
      <alignment horizontal="center" vertical="center" shrinkToFit="1"/>
    </xf>
    <xf numFmtId="0" fontId="4" fillId="3" borderId="7" xfId="0" applyFont="1" applyFill="1" applyBorder="1" applyAlignment="1">
      <alignment horizontal="left" vertical="center" shrinkToFit="1"/>
    </xf>
    <xf numFmtId="0" fontId="6" fillId="0" borderId="1" xfId="0" applyFont="1" applyBorder="1" applyAlignment="1">
      <alignment horizontal="left" vertical="center" indent="1"/>
    </xf>
    <xf numFmtId="0" fontId="5" fillId="0" borderId="7" xfId="0" applyFont="1" applyBorder="1"/>
    <xf numFmtId="0" fontId="5" fillId="0" borderId="3" xfId="0" applyFont="1" applyBorder="1" applyAlignment="1">
      <alignment horizontal="left" vertical="center"/>
    </xf>
    <xf numFmtId="0" fontId="5" fillId="0" borderId="5" xfId="1" applyFont="1" applyBorder="1" applyAlignment="1" applyProtection="1">
      <alignment horizontal="left" vertical="center"/>
    </xf>
    <xf numFmtId="0" fontId="5" fillId="0" borderId="8" xfId="1" applyFont="1" applyBorder="1" applyAlignment="1" applyProtection="1">
      <alignment vertical="center"/>
    </xf>
    <xf numFmtId="0" fontId="23" fillId="0" borderId="0" xfId="0" applyFont="1" applyAlignment="1">
      <alignment horizontal="center" shrinkToFit="1"/>
    </xf>
    <xf numFmtId="164" fontId="24" fillId="0" borderId="0" xfId="0" applyNumberFormat="1" applyFont="1" applyAlignment="1">
      <alignment horizontal="center" vertical="center" shrinkToFit="1"/>
    </xf>
    <xf numFmtId="0" fontId="25" fillId="0" borderId="0" xfId="0" applyFont="1"/>
    <xf numFmtId="0" fontId="26" fillId="0" borderId="0" xfId="0" applyFont="1" applyAlignment="1">
      <alignment vertical="center"/>
    </xf>
    <xf numFmtId="0" fontId="27" fillId="0" borderId="0" xfId="0" applyFont="1" applyAlignment="1">
      <alignment vertical="center"/>
    </xf>
    <xf numFmtId="0" fontId="28" fillId="0" borderId="0" xfId="0" applyFont="1" applyAlignment="1">
      <alignment horizontal="left" vertical="center" indent="1"/>
    </xf>
    <xf numFmtId="0" fontId="29" fillId="0" borderId="0" xfId="2" applyNumberFormat="1" applyFont="1" applyAlignment="1">
      <alignment horizontal="left"/>
    </xf>
    <xf numFmtId="0" fontId="30" fillId="0" borderId="0" xfId="0" applyFont="1" applyAlignment="1">
      <alignment horizontal="left" vertical="top" wrapText="1"/>
    </xf>
    <xf numFmtId="166" fontId="31" fillId="0" borderId="0" xfId="0" applyNumberFormat="1" applyFont="1" applyAlignment="1">
      <alignment horizontal="left" vertical="top"/>
    </xf>
    <xf numFmtId="166" fontId="31" fillId="0" borderId="0" xfId="0" applyNumberFormat="1" applyFont="1" applyAlignment="1">
      <alignment vertical="top"/>
    </xf>
    <xf numFmtId="0" fontId="0" fillId="5" borderId="0" xfId="0" applyFill="1" applyAlignment="1">
      <alignment vertical="center"/>
    </xf>
    <xf numFmtId="0" fontId="37" fillId="5" borderId="0" xfId="0" applyFont="1" applyFill="1" applyAlignment="1">
      <alignment vertical="center"/>
    </xf>
    <xf numFmtId="166" fontId="20" fillId="10" borderId="0" xfId="0" applyNumberFormat="1" applyFont="1" applyFill="1" applyAlignment="1">
      <alignment horizontal="left" vertical="top"/>
    </xf>
    <xf numFmtId="0" fontId="1" fillId="10" borderId="0" xfId="0" applyFont="1" applyFill="1"/>
    <xf numFmtId="0" fontId="23" fillId="10" borderId="0" xfId="0" applyFont="1" applyFill="1" applyAlignment="1">
      <alignment horizontal="center" shrinkToFit="1"/>
    </xf>
    <xf numFmtId="164" fontId="24" fillId="10" borderId="0" xfId="0" applyNumberFormat="1" applyFont="1" applyFill="1" applyAlignment="1">
      <alignment horizontal="center" vertical="center" shrinkToFit="1"/>
    </xf>
    <xf numFmtId="0" fontId="2" fillId="10" borderId="0" xfId="0" applyFont="1" applyFill="1"/>
    <xf numFmtId="166" fontId="31" fillId="10" borderId="0" xfId="0" applyNumberFormat="1" applyFont="1" applyFill="1" applyAlignment="1">
      <alignment vertical="top"/>
    </xf>
    <xf numFmtId="166" fontId="31" fillId="10" borderId="0" xfId="0" applyNumberFormat="1" applyFont="1" applyFill="1" applyAlignment="1">
      <alignment horizontal="left" vertical="top"/>
    </xf>
    <xf numFmtId="0" fontId="25" fillId="10" borderId="0" xfId="0" applyFont="1" applyFill="1"/>
    <xf numFmtId="0" fontId="26" fillId="10" borderId="0" xfId="0" applyFont="1" applyFill="1" applyAlignment="1">
      <alignment vertical="center"/>
    </xf>
    <xf numFmtId="0" fontId="2" fillId="10" borderId="0" xfId="0" applyFont="1" applyFill="1" applyAlignment="1">
      <alignment vertical="center"/>
    </xf>
    <xf numFmtId="0" fontId="0" fillId="10" borderId="0" xfId="0" applyFill="1" applyAlignment="1">
      <alignment vertical="center"/>
    </xf>
    <xf numFmtId="164" fontId="3" fillId="10" borderId="1" xfId="0" applyNumberFormat="1" applyFont="1" applyFill="1" applyBorder="1" applyAlignment="1">
      <alignment horizontal="center" vertical="center" shrinkToFit="1"/>
    </xf>
    <xf numFmtId="0" fontId="4" fillId="10" borderId="7" xfId="0" applyFont="1" applyFill="1" applyBorder="1" applyAlignment="1">
      <alignment horizontal="left" vertical="center" shrinkToFit="1"/>
    </xf>
    <xf numFmtId="0" fontId="4" fillId="10" borderId="2" xfId="0" applyFont="1" applyFill="1" applyBorder="1" applyAlignment="1">
      <alignment horizontal="left" vertical="center" shrinkToFit="1"/>
    </xf>
    <xf numFmtId="164" fontId="3" fillId="10" borderId="1" xfId="0" applyNumberFormat="1" applyFont="1" applyFill="1" applyBorder="1" applyAlignment="1">
      <alignment horizontal="center" vertical="center" shrinkToFit="1"/>
    </xf>
    <xf numFmtId="0" fontId="4" fillId="10" borderId="7" xfId="0" applyFont="1" applyFill="1" applyBorder="1" applyAlignment="1">
      <alignment horizontal="left" vertical="center" shrinkToFit="1"/>
    </xf>
    <xf numFmtId="0" fontId="4" fillId="10" borderId="2" xfId="0" applyFont="1" applyFill="1" applyBorder="1" applyAlignment="1">
      <alignment horizontal="left" vertical="center" shrinkToFit="1"/>
    </xf>
    <xf numFmtId="0" fontId="1" fillId="10" borderId="0" xfId="0" applyFont="1" applyFill="1" applyAlignment="1">
      <alignment vertical="center"/>
    </xf>
    <xf numFmtId="0" fontId="6" fillId="10" borderId="1" xfId="0" applyFont="1" applyFill="1" applyBorder="1" applyAlignment="1">
      <alignment horizontal="left" vertical="center" indent="1"/>
    </xf>
    <xf numFmtId="0" fontId="5" fillId="10" borderId="7" xfId="0" applyFont="1" applyFill="1" applyBorder="1"/>
    <xf numFmtId="0" fontId="9" fillId="10" borderId="2" xfId="0" applyFont="1" applyFill="1" applyBorder="1"/>
    <xf numFmtId="0" fontId="0" fillId="10" borderId="0" xfId="0" applyFill="1"/>
    <xf numFmtId="0" fontId="5" fillId="10" borderId="3" xfId="0" applyFont="1" applyFill="1" applyBorder="1" applyAlignment="1">
      <alignment horizontal="left" vertical="center"/>
    </xf>
    <xf numFmtId="0" fontId="5" fillId="10" borderId="0" xfId="0" applyFont="1" applyFill="1" applyAlignment="1">
      <alignment vertical="center"/>
    </xf>
    <xf numFmtId="0" fontId="0" fillId="10" borderId="4" xfId="0" applyFill="1" applyBorder="1"/>
    <xf numFmtId="0" fontId="10" fillId="10" borderId="4" xfId="0" applyFont="1" applyFill="1" applyBorder="1" applyAlignment="1">
      <alignment vertical="center"/>
    </xf>
    <xf numFmtId="0" fontId="5" fillId="10" borderId="5" xfId="1" applyFont="1" applyFill="1" applyBorder="1" applyAlignment="1" applyProtection="1">
      <alignment horizontal="left" vertical="center"/>
    </xf>
    <xf numFmtId="0" fontId="5" fillId="10" borderId="8" xfId="1" applyFont="1" applyFill="1" applyBorder="1" applyAlignment="1" applyProtection="1">
      <alignment vertical="center"/>
    </xf>
    <xf numFmtId="0" fontId="0" fillId="10" borderId="0" xfId="0" applyFill="1" applyBorder="1" applyAlignment="1">
      <alignment vertical="center"/>
    </xf>
    <xf numFmtId="0" fontId="0" fillId="10" borderId="19" xfId="0" applyFill="1" applyBorder="1" applyAlignment="1">
      <alignment vertical="center"/>
    </xf>
    <xf numFmtId="0" fontId="32" fillId="0" borderId="0" xfId="1" applyFont="1" applyAlignment="1" applyProtection="1">
      <alignment horizontal="left"/>
    </xf>
    <xf numFmtId="0" fontId="30" fillId="0" borderId="0" xfId="0" applyFont="1" applyAlignment="1">
      <alignment horizontal="left" vertical="top" wrapText="1"/>
    </xf>
    <xf numFmtId="0" fontId="29" fillId="0" borderId="0" xfId="2" applyNumberFormat="1" applyFont="1" applyAlignment="1">
      <alignment horizontal="left"/>
    </xf>
    <xf numFmtId="0" fontId="33" fillId="10" borderId="8" xfId="1" applyFont="1" applyFill="1" applyBorder="1" applyAlignment="1" applyProtection="1">
      <alignment horizontal="right" vertical="center"/>
    </xf>
    <xf numFmtId="0" fontId="33" fillId="10" borderId="6" xfId="1" applyFont="1" applyFill="1" applyBorder="1" applyAlignment="1" applyProtection="1">
      <alignment horizontal="right" vertical="center"/>
    </xf>
    <xf numFmtId="0" fontId="33" fillId="10" borderId="0" xfId="1" applyFont="1" applyFill="1" applyAlignment="1" applyProtection="1">
      <alignment horizontal="right" vertical="center"/>
    </xf>
    <xf numFmtId="0" fontId="33" fillId="10" borderId="4" xfId="1" applyFont="1" applyFill="1" applyBorder="1" applyAlignment="1" applyProtection="1">
      <alignment horizontal="right" vertical="center"/>
    </xf>
    <xf numFmtId="166" fontId="20" fillId="10" borderId="0" xfId="0" applyNumberFormat="1" applyFont="1" applyFill="1" applyAlignment="1">
      <alignment horizontal="left" vertical="top"/>
    </xf>
    <xf numFmtId="0" fontId="5" fillId="10" borderId="3" xfId="0" applyFont="1" applyFill="1" applyBorder="1" applyAlignment="1">
      <alignment horizontal="center" vertical="center"/>
    </xf>
    <xf numFmtId="0" fontId="5" fillId="10" borderId="0" xfId="0" applyFont="1" applyFill="1" applyAlignment="1">
      <alignment horizontal="center" vertical="center"/>
    </xf>
    <xf numFmtId="0" fontId="5" fillId="10" borderId="4" xfId="0" applyFont="1" applyFill="1" applyBorder="1" applyAlignment="1">
      <alignment horizontal="center" vertical="center"/>
    </xf>
    <xf numFmtId="167" fontId="21" fillId="10" borderId="14" xfId="0" applyNumberFormat="1" applyFont="1" applyFill="1" applyBorder="1" applyAlignment="1">
      <alignment horizontal="center" vertical="center" shrinkToFit="1"/>
    </xf>
    <xf numFmtId="167" fontId="21" fillId="10" borderId="15" xfId="0" applyNumberFormat="1" applyFont="1" applyFill="1" applyBorder="1" applyAlignment="1">
      <alignment horizontal="center" vertical="center" shrinkToFit="1"/>
    </xf>
    <xf numFmtId="165" fontId="22" fillId="10" borderId="0" xfId="0" applyNumberFormat="1" applyFont="1" applyFill="1" applyAlignment="1">
      <alignment horizontal="center" vertical="center"/>
    </xf>
    <xf numFmtId="167" fontId="21" fillId="10" borderId="16" xfId="0" applyNumberFormat="1" applyFont="1" applyFill="1" applyBorder="1" applyAlignment="1">
      <alignment horizontal="center" vertical="center" shrinkToFit="1"/>
    </xf>
    <xf numFmtId="0" fontId="36" fillId="10" borderId="3" xfId="0" applyFont="1" applyFill="1" applyBorder="1" applyAlignment="1">
      <alignment horizontal="center" vertical="center"/>
    </xf>
    <xf numFmtId="0" fontId="36" fillId="10" borderId="4" xfId="0" applyFont="1" applyFill="1" applyBorder="1" applyAlignment="1">
      <alignment horizontal="center" vertical="center"/>
    </xf>
    <xf numFmtId="0" fontId="5" fillId="10" borderId="5" xfId="0" applyFont="1" applyFill="1" applyBorder="1" applyAlignment="1">
      <alignment horizontal="center" vertical="center"/>
    </xf>
    <xf numFmtId="0" fontId="5" fillId="10" borderId="8" xfId="0" applyFont="1" applyFill="1" applyBorder="1" applyAlignment="1">
      <alignment horizontal="center" vertical="center"/>
    </xf>
    <xf numFmtId="0" fontId="5" fillId="10" borderId="6" xfId="0" applyFont="1" applyFill="1" applyBorder="1" applyAlignment="1">
      <alignment horizontal="center" vertical="center"/>
    </xf>
    <xf numFmtId="164" fontId="3" fillId="10" borderId="1" xfId="0" applyNumberFormat="1" applyFont="1" applyFill="1" applyBorder="1" applyAlignment="1">
      <alignment horizontal="center" vertical="center" shrinkToFit="1"/>
    </xf>
    <xf numFmtId="164" fontId="3" fillId="10" borderId="7" xfId="0" applyNumberFormat="1" applyFont="1" applyFill="1" applyBorder="1" applyAlignment="1">
      <alignment horizontal="center" vertical="center" shrinkToFit="1"/>
    </xf>
    <xf numFmtId="0" fontId="4" fillId="10" borderId="7" xfId="0" applyFont="1" applyFill="1" applyBorder="1" applyAlignment="1">
      <alignment horizontal="left" vertical="center" shrinkToFit="1"/>
    </xf>
    <xf numFmtId="0" fontId="4" fillId="10" borderId="2" xfId="0" applyFont="1" applyFill="1" applyBorder="1" applyAlignment="1">
      <alignment horizontal="left" vertical="center" shrinkToFit="1"/>
    </xf>
    <xf numFmtId="0" fontId="5" fillId="10" borderId="3" xfId="0" applyFont="1" applyFill="1" applyBorder="1" applyAlignment="1">
      <alignment horizontal="center" vertical="center" wrapText="1"/>
    </xf>
    <xf numFmtId="0" fontId="5" fillId="10" borderId="0" xfId="0" applyFont="1" applyFill="1" applyAlignment="1">
      <alignment horizontal="center" vertical="center" wrapText="1"/>
    </xf>
    <xf numFmtId="0" fontId="5" fillId="10" borderId="4" xfId="0" applyFont="1" applyFill="1" applyBorder="1" applyAlignment="1">
      <alignment horizontal="center" vertical="center" wrapText="1"/>
    </xf>
    <xf numFmtId="0" fontId="36" fillId="10" borderId="0" xfId="0" applyFont="1" applyFill="1" applyAlignment="1">
      <alignment horizontal="center" vertical="center"/>
    </xf>
    <xf numFmtId="0" fontId="5" fillId="3" borderId="3" xfId="0" applyFont="1" applyFill="1" applyBorder="1" applyAlignment="1">
      <alignment horizontal="center" vertical="center"/>
    </xf>
    <xf numFmtId="0" fontId="5" fillId="3" borderId="0" xfId="0" applyFont="1" applyFill="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3" fillId="0" borderId="0" xfId="1" applyFont="1" applyAlignment="1" applyProtection="1">
      <alignment horizontal="right" vertical="center"/>
    </xf>
    <xf numFmtId="0" fontId="33" fillId="0" borderId="4" xfId="1" applyFont="1" applyBorder="1" applyAlignment="1" applyProtection="1">
      <alignment horizontal="right" vertical="center"/>
    </xf>
    <xf numFmtId="0" fontId="5" fillId="3" borderId="5" xfId="0" applyFont="1" applyFill="1" applyBorder="1" applyAlignment="1">
      <alignment horizontal="center" vertical="center"/>
    </xf>
    <xf numFmtId="0" fontId="5" fillId="3" borderId="8" xfId="0" applyFont="1" applyFill="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33" fillId="0" borderId="8" xfId="1" applyFont="1" applyBorder="1" applyAlignment="1" applyProtection="1">
      <alignment horizontal="right" vertical="center"/>
    </xf>
    <xf numFmtId="0" fontId="33" fillId="0" borderId="6" xfId="1" applyFont="1" applyBorder="1" applyAlignment="1" applyProtection="1">
      <alignment horizontal="right" vertical="center"/>
    </xf>
    <xf numFmtId="0" fontId="5" fillId="3" borderId="6" xfId="0" applyFont="1" applyFill="1" applyBorder="1" applyAlignment="1">
      <alignment horizontal="center" vertical="center"/>
    </xf>
    <xf numFmtId="0" fontId="5" fillId="0" borderId="8" xfId="0" applyFont="1" applyBorder="1" applyAlignment="1">
      <alignment horizontal="center" vertical="center"/>
    </xf>
    <xf numFmtId="0" fontId="5" fillId="7" borderId="3" xfId="0" applyFont="1" applyFill="1" applyBorder="1" applyAlignment="1">
      <alignment horizontal="center" vertical="center"/>
    </xf>
    <xf numFmtId="0" fontId="5" fillId="7" borderId="0" xfId="0" applyFont="1" applyFill="1" applyAlignment="1">
      <alignment horizontal="center" vertical="center"/>
    </xf>
    <xf numFmtId="0" fontId="5" fillId="7" borderId="4" xfId="0" applyFont="1" applyFill="1" applyBorder="1" applyAlignment="1">
      <alignment horizontal="center" vertical="center"/>
    </xf>
    <xf numFmtId="0" fontId="5" fillId="0" borderId="0" xfId="0" applyFont="1" applyAlignment="1">
      <alignment horizontal="center" vertical="center"/>
    </xf>
    <xf numFmtId="0" fontId="5" fillId="3" borderId="4" xfId="0" applyFont="1" applyFill="1" applyBorder="1" applyAlignment="1">
      <alignment horizontal="center" vertical="center"/>
    </xf>
    <xf numFmtId="0" fontId="5" fillId="5" borderId="5" xfId="0" applyFont="1" applyFill="1" applyBorder="1" applyAlignment="1">
      <alignment horizontal="center" vertical="center"/>
    </xf>
    <xf numFmtId="0" fontId="5" fillId="5" borderId="8" xfId="0" applyFont="1" applyFill="1" applyBorder="1" applyAlignment="1">
      <alignment horizontal="center" vertical="center"/>
    </xf>
    <xf numFmtId="0" fontId="5" fillId="5" borderId="6" xfId="0" applyFont="1" applyFill="1" applyBorder="1" applyAlignment="1">
      <alignment horizontal="center" vertical="center"/>
    </xf>
    <xf numFmtId="164" fontId="3" fillId="0" borderId="1" xfId="0" applyNumberFormat="1" applyFont="1" applyBorder="1" applyAlignment="1">
      <alignment horizontal="center" vertical="center" shrinkToFit="1"/>
    </xf>
    <xf numFmtId="164" fontId="3" fillId="0" borderId="7" xfId="0" applyNumberFormat="1" applyFont="1" applyBorder="1" applyAlignment="1">
      <alignment horizontal="center" vertical="center" shrinkToFit="1"/>
    </xf>
    <xf numFmtId="0" fontId="4" fillId="0" borderId="7" xfId="0" applyFont="1" applyBorder="1" applyAlignment="1">
      <alignment horizontal="left" vertical="center" shrinkToFit="1"/>
    </xf>
    <xf numFmtId="0" fontId="4" fillId="0" borderId="2" xfId="0" applyFont="1" applyBorder="1" applyAlignment="1">
      <alignment horizontal="left" vertical="center" shrinkToFit="1"/>
    </xf>
    <xf numFmtId="164" fontId="3" fillId="3" borderId="1" xfId="0" applyNumberFormat="1" applyFont="1" applyFill="1" applyBorder="1" applyAlignment="1">
      <alignment horizontal="center" vertical="center" shrinkToFit="1"/>
    </xf>
    <xf numFmtId="164" fontId="3" fillId="3" borderId="7" xfId="0" applyNumberFormat="1" applyFont="1" applyFill="1" applyBorder="1" applyAlignment="1">
      <alignment horizontal="center" vertical="center" shrinkToFit="1"/>
    </xf>
    <xf numFmtId="0" fontId="4" fillId="3" borderId="7" xfId="0" applyFont="1" applyFill="1" applyBorder="1" applyAlignment="1">
      <alignment horizontal="left" vertical="center" shrinkToFit="1"/>
    </xf>
    <xf numFmtId="0" fontId="4" fillId="3" borderId="2" xfId="0" applyFont="1" applyFill="1" applyBorder="1" applyAlignment="1">
      <alignment horizontal="left" vertical="center" shrinkToFit="1"/>
    </xf>
    <xf numFmtId="0" fontId="36" fillId="0" borderId="3" xfId="0" applyFont="1" applyBorder="1" applyAlignment="1">
      <alignment horizontal="center" vertical="center"/>
    </xf>
    <xf numFmtId="0" fontId="36" fillId="0" borderId="4" xfId="0" applyFont="1" applyBorder="1" applyAlignment="1">
      <alignment horizontal="center" vertical="center"/>
    </xf>
    <xf numFmtId="0" fontId="5" fillId="5" borderId="3" xfId="0" applyFont="1" applyFill="1" applyBorder="1" applyAlignment="1">
      <alignment horizontal="center" vertical="center" wrapText="1"/>
    </xf>
    <xf numFmtId="0" fontId="5" fillId="5" borderId="0" xfId="0" applyFont="1" applyFill="1" applyAlignment="1">
      <alignment horizontal="center" vertical="center" wrapText="1"/>
    </xf>
    <xf numFmtId="0" fontId="5" fillId="5" borderId="4" xfId="0" applyFont="1" applyFill="1" applyBorder="1" applyAlignment="1">
      <alignment horizontal="center" vertical="center" wrapText="1"/>
    </xf>
    <xf numFmtId="0" fontId="5" fillId="5" borderId="3" xfId="0" applyFont="1" applyFill="1" applyBorder="1" applyAlignment="1">
      <alignment horizontal="center" vertical="center"/>
    </xf>
    <xf numFmtId="0" fontId="5" fillId="5" borderId="0" xfId="0" applyFont="1" applyFill="1" applyAlignment="1">
      <alignment horizontal="center" vertical="center"/>
    </xf>
    <xf numFmtId="0" fontId="5" fillId="5" borderId="4" xfId="0" applyFont="1" applyFill="1" applyBorder="1" applyAlignment="1">
      <alignment horizontal="center" vertical="center"/>
    </xf>
    <xf numFmtId="164" fontId="3" fillId="5" borderId="1" xfId="0" applyNumberFormat="1" applyFont="1" applyFill="1" applyBorder="1" applyAlignment="1">
      <alignment horizontal="center" vertical="center" shrinkToFit="1"/>
    </xf>
    <xf numFmtId="164" fontId="3" fillId="5" borderId="7" xfId="0" applyNumberFormat="1" applyFont="1" applyFill="1" applyBorder="1" applyAlignment="1">
      <alignment horizontal="center" vertical="center" shrinkToFit="1"/>
    </xf>
    <xf numFmtId="0" fontId="4" fillId="5" borderId="7" xfId="0" applyFont="1" applyFill="1" applyBorder="1" applyAlignment="1">
      <alignment horizontal="left" vertical="center" shrinkToFit="1"/>
    </xf>
    <xf numFmtId="0" fontId="4" fillId="5" borderId="2" xfId="0" applyFont="1" applyFill="1" applyBorder="1" applyAlignment="1">
      <alignment horizontal="left" vertical="center" shrinkToFit="1"/>
    </xf>
    <xf numFmtId="0" fontId="5" fillId="8" borderId="3" xfId="0" applyFont="1" applyFill="1" applyBorder="1" applyAlignment="1">
      <alignment horizontal="center" vertical="center"/>
    </xf>
    <xf numFmtId="0" fontId="5" fillId="8" borderId="0" xfId="0" applyFont="1" applyFill="1" applyAlignment="1">
      <alignment horizontal="center" vertical="center"/>
    </xf>
    <xf numFmtId="166" fontId="20" fillId="0" borderId="0" xfId="0" applyNumberFormat="1" applyFont="1" applyAlignment="1">
      <alignment horizontal="left" vertical="top"/>
    </xf>
    <xf numFmtId="165" fontId="22" fillId="5" borderId="0" xfId="0" applyNumberFormat="1" applyFont="1" applyFill="1" applyAlignment="1">
      <alignment horizontal="center" vertical="center"/>
    </xf>
    <xf numFmtId="167" fontId="21" fillId="4" borderId="14" xfId="0" applyNumberFormat="1" applyFont="1" applyFill="1" applyBorder="1" applyAlignment="1">
      <alignment horizontal="center" vertical="center" shrinkToFit="1"/>
    </xf>
    <xf numFmtId="167" fontId="21" fillId="4" borderId="15" xfId="0" applyNumberFormat="1" applyFont="1" applyFill="1" applyBorder="1" applyAlignment="1">
      <alignment horizontal="center" vertical="center" shrinkToFit="1"/>
    </xf>
    <xf numFmtId="167" fontId="21" fillId="4" borderId="16" xfId="0" applyNumberFormat="1" applyFont="1" applyFill="1" applyBorder="1" applyAlignment="1">
      <alignment horizontal="center" vertical="center" shrinkToFit="1"/>
    </xf>
    <xf numFmtId="0" fontId="35" fillId="9" borderId="5" xfId="0" applyFont="1" applyFill="1" applyBorder="1" applyAlignment="1">
      <alignment horizontal="center" vertical="center"/>
    </xf>
    <xf numFmtId="0" fontId="35" fillId="9" borderId="8" xfId="0" applyFont="1" applyFill="1" applyBorder="1" applyAlignment="1">
      <alignment horizontal="center" vertical="center"/>
    </xf>
    <xf numFmtId="0" fontId="35" fillId="9" borderId="6" xfId="0" applyFont="1" applyFill="1" applyBorder="1" applyAlignment="1">
      <alignment horizontal="center" vertical="center"/>
    </xf>
    <xf numFmtId="0" fontId="35" fillId="0" borderId="5" xfId="0" applyFont="1" applyFill="1" applyBorder="1" applyAlignment="1">
      <alignment horizontal="center" vertical="center"/>
    </xf>
    <xf numFmtId="0" fontId="35" fillId="0" borderId="8" xfId="0" applyFont="1" applyFill="1" applyBorder="1" applyAlignment="1">
      <alignment horizontal="center" vertical="center"/>
    </xf>
    <xf numFmtId="0" fontId="35" fillId="0" borderId="6" xfId="0" applyFont="1" applyFill="1" applyBorder="1" applyAlignment="1">
      <alignment horizontal="center" vertical="center"/>
    </xf>
    <xf numFmtId="0" fontId="35" fillId="0" borderId="3" xfId="0" applyFont="1" applyFill="1" applyBorder="1" applyAlignment="1">
      <alignment horizontal="center" vertical="center"/>
    </xf>
    <xf numFmtId="0" fontId="35" fillId="0" borderId="0" xfId="0" applyFont="1" applyFill="1" applyAlignment="1">
      <alignment horizontal="center" vertical="center"/>
    </xf>
    <xf numFmtId="0" fontId="35" fillId="0" borderId="4" xfId="0" applyFont="1" applyFill="1" applyBorder="1" applyAlignment="1">
      <alignment horizontal="center" vertical="center"/>
    </xf>
    <xf numFmtId="0" fontId="35" fillId="9" borderId="3" xfId="0" applyFont="1" applyFill="1" applyBorder="1" applyAlignment="1">
      <alignment horizontal="center" vertical="center"/>
    </xf>
    <xf numFmtId="0" fontId="35" fillId="9" borderId="0" xfId="0" applyFont="1" applyFill="1" applyAlignment="1">
      <alignment horizontal="center" vertical="center"/>
    </xf>
    <xf numFmtId="0" fontId="35" fillId="9" borderId="4" xfId="0" applyFont="1" applyFill="1" applyBorder="1" applyAlignment="1">
      <alignment horizontal="center" vertical="center"/>
    </xf>
    <xf numFmtId="164" fontId="34" fillId="0" borderId="1" xfId="0" applyNumberFormat="1" applyFont="1" applyFill="1" applyBorder="1" applyAlignment="1">
      <alignment horizontal="center" vertical="center" shrinkToFit="1"/>
    </xf>
    <xf numFmtId="164" fontId="34" fillId="0" borderId="7" xfId="0" applyNumberFormat="1" applyFont="1" applyFill="1" applyBorder="1" applyAlignment="1">
      <alignment horizontal="center" vertical="center" shrinkToFit="1"/>
    </xf>
    <xf numFmtId="0" fontId="35" fillId="0" borderId="7" xfId="0" applyFont="1" applyFill="1" applyBorder="1" applyAlignment="1">
      <alignment horizontal="left" vertical="center" shrinkToFit="1"/>
    </xf>
    <xf numFmtId="0" fontId="35" fillId="0" borderId="2" xfId="0" applyFont="1" applyFill="1" applyBorder="1" applyAlignment="1">
      <alignment horizontal="left" vertical="center" shrinkToFit="1"/>
    </xf>
    <xf numFmtId="164" fontId="38" fillId="9" borderId="1" xfId="0" applyNumberFormat="1" applyFont="1" applyFill="1" applyBorder="1" applyAlignment="1">
      <alignment horizontal="center" vertical="center" shrinkToFit="1"/>
    </xf>
    <xf numFmtId="164" fontId="38" fillId="9" borderId="7" xfId="0" applyNumberFormat="1" applyFont="1" applyFill="1" applyBorder="1" applyAlignment="1">
      <alignment horizontal="center" vertical="center" shrinkToFit="1"/>
    </xf>
    <xf numFmtId="0" fontId="35" fillId="9" borderId="7" xfId="0" applyFont="1" applyFill="1" applyBorder="1" applyAlignment="1">
      <alignment horizontal="left" vertical="center" shrinkToFit="1"/>
    </xf>
    <xf numFmtId="0" fontId="35" fillId="9" borderId="2" xfId="0" applyFont="1" applyFill="1" applyBorder="1" applyAlignment="1">
      <alignment horizontal="left" vertical="center" shrinkToFit="1"/>
    </xf>
    <xf numFmtId="0" fontId="36" fillId="5" borderId="3" xfId="0" applyFont="1" applyFill="1" applyBorder="1" applyAlignment="1">
      <alignment horizontal="center" vertical="center" wrapText="1"/>
    </xf>
    <xf numFmtId="0" fontId="36" fillId="5" borderId="0" xfId="0" applyFont="1" applyFill="1" applyBorder="1" applyAlignment="1">
      <alignment horizontal="center" vertical="center" wrapText="1"/>
    </xf>
    <xf numFmtId="0" fontId="36" fillId="5" borderId="4" xfId="0" applyFont="1" applyFill="1" applyBorder="1" applyAlignment="1">
      <alignment horizontal="center" vertical="center" wrapText="1"/>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6" borderId="5" xfId="0" applyFont="1" applyFill="1" applyBorder="1" applyAlignment="1">
      <alignment horizontal="center" vertical="center"/>
    </xf>
    <xf numFmtId="0" fontId="5" fillId="6" borderId="8" xfId="0" applyFont="1" applyFill="1" applyBorder="1" applyAlignment="1">
      <alignment horizontal="center" vertical="center"/>
    </xf>
    <xf numFmtId="0" fontId="5" fillId="6" borderId="6" xfId="0" applyFont="1" applyFill="1" applyBorder="1" applyAlignment="1">
      <alignment horizontal="center" vertical="center"/>
    </xf>
    <xf numFmtId="0" fontId="5" fillId="6" borderId="3" xfId="0" applyFont="1" applyFill="1" applyBorder="1" applyAlignment="1">
      <alignment horizontal="center" vertical="center"/>
    </xf>
    <xf numFmtId="0" fontId="5" fillId="6" borderId="0" xfId="0" applyFont="1" applyFill="1" applyAlignment="1">
      <alignment horizontal="center" vertical="center"/>
    </xf>
    <xf numFmtId="0" fontId="5" fillId="6" borderId="4" xfId="0" applyFont="1" applyFill="1" applyBorder="1" applyAlignment="1">
      <alignment horizontal="center" vertical="center"/>
    </xf>
    <xf numFmtId="164" fontId="3" fillId="6" borderId="1" xfId="0" applyNumberFormat="1" applyFont="1" applyFill="1" applyBorder="1" applyAlignment="1">
      <alignment horizontal="center" vertical="center" shrinkToFit="1"/>
    </xf>
    <xf numFmtId="164" fontId="3" fillId="6" borderId="7" xfId="0" applyNumberFormat="1" applyFont="1" applyFill="1" applyBorder="1" applyAlignment="1">
      <alignment horizontal="center" vertical="center" shrinkToFit="1"/>
    </xf>
    <xf numFmtId="0" fontId="4" fillId="6" borderId="7" xfId="0" applyFont="1" applyFill="1" applyBorder="1" applyAlignment="1">
      <alignment horizontal="left" vertical="center" shrinkToFit="1"/>
    </xf>
    <xf numFmtId="0" fontId="4" fillId="6" borderId="2" xfId="0" applyFont="1" applyFill="1" applyBorder="1" applyAlignment="1">
      <alignment horizontal="left" vertical="center" shrinkToFit="1"/>
    </xf>
    <xf numFmtId="0" fontId="36" fillId="5" borderId="3" xfId="0" applyFont="1" applyFill="1" applyBorder="1" applyAlignment="1">
      <alignment horizontal="center" vertical="center"/>
    </xf>
    <xf numFmtId="0" fontId="36" fillId="5" borderId="0" xfId="0" applyFont="1" applyFill="1" applyAlignment="1">
      <alignment horizontal="center" vertical="center"/>
    </xf>
    <xf numFmtId="0" fontId="36" fillId="5" borderId="4" xfId="0" applyFont="1" applyFill="1" applyBorder="1" applyAlignment="1">
      <alignment horizontal="center" vertical="center"/>
    </xf>
    <xf numFmtId="0" fontId="5" fillId="9" borderId="5" xfId="0" applyFont="1" applyFill="1" applyBorder="1" applyAlignment="1">
      <alignment horizontal="center" vertical="center"/>
    </xf>
    <xf numFmtId="0" fontId="5" fillId="9" borderId="8" xfId="0" applyFont="1" applyFill="1" applyBorder="1" applyAlignment="1">
      <alignment horizontal="center" vertical="center"/>
    </xf>
    <xf numFmtId="0" fontId="5" fillId="9" borderId="6"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0" xfId="0" applyFont="1" applyFill="1" applyAlignment="1">
      <alignment horizontal="center" vertical="center"/>
    </xf>
    <xf numFmtId="0" fontId="5" fillId="9" borderId="3" xfId="0" applyFont="1" applyFill="1" applyBorder="1" applyAlignment="1">
      <alignment horizontal="center" vertical="center"/>
    </xf>
    <xf numFmtId="0" fontId="5" fillId="9" borderId="0" xfId="0" applyFont="1" applyFill="1" applyAlignment="1">
      <alignment horizontal="center" vertical="center"/>
    </xf>
    <xf numFmtId="0" fontId="5" fillId="9" borderId="4" xfId="0" applyFont="1" applyFill="1" applyBorder="1" applyAlignment="1">
      <alignment horizontal="center" vertical="center"/>
    </xf>
    <xf numFmtId="164" fontId="3" fillId="0" borderId="1" xfId="0" applyNumberFormat="1" applyFont="1" applyFill="1" applyBorder="1" applyAlignment="1">
      <alignment horizontal="center" vertical="center" shrinkToFit="1"/>
    </xf>
    <xf numFmtId="164" fontId="3" fillId="0" borderId="7" xfId="0" applyNumberFormat="1" applyFont="1" applyFill="1" applyBorder="1" applyAlignment="1">
      <alignment horizontal="center" vertical="center" shrinkToFit="1"/>
    </xf>
    <xf numFmtId="0" fontId="4" fillId="0" borderId="7" xfId="0" applyFont="1" applyFill="1" applyBorder="1" applyAlignment="1">
      <alignment horizontal="left" vertical="center" shrinkToFit="1"/>
    </xf>
    <xf numFmtId="0" fontId="4" fillId="0" borderId="2" xfId="0" applyFont="1" applyFill="1" applyBorder="1" applyAlignment="1">
      <alignment horizontal="left" vertical="center" shrinkToFit="1"/>
    </xf>
    <xf numFmtId="164" fontId="3" fillId="9" borderId="1" xfId="0" applyNumberFormat="1" applyFont="1" applyFill="1" applyBorder="1" applyAlignment="1">
      <alignment horizontal="center" vertical="center" shrinkToFit="1"/>
    </xf>
    <xf numFmtId="164" fontId="3" fillId="9" borderId="7" xfId="0" applyNumberFormat="1" applyFont="1" applyFill="1" applyBorder="1" applyAlignment="1">
      <alignment horizontal="center" vertical="center" shrinkToFit="1"/>
    </xf>
    <xf numFmtId="0" fontId="4" fillId="9" borderId="7" xfId="0" applyFont="1" applyFill="1" applyBorder="1" applyAlignment="1">
      <alignment horizontal="left" vertical="center" shrinkToFit="1"/>
    </xf>
    <xf numFmtId="0" fontId="4" fillId="9" borderId="2" xfId="0" applyFont="1" applyFill="1" applyBorder="1" applyAlignment="1">
      <alignment horizontal="left" vertical="center" shrinkToFit="1"/>
    </xf>
    <xf numFmtId="0" fontId="5" fillId="5" borderId="0" xfId="0" applyFont="1" applyFill="1" applyBorder="1" applyAlignment="1">
      <alignment horizontal="center" vertical="center"/>
    </xf>
    <xf numFmtId="0" fontId="5" fillId="8" borderId="4" xfId="0" applyFont="1" applyFill="1" applyBorder="1" applyAlignment="1">
      <alignment horizontal="center" vertical="center"/>
    </xf>
    <xf numFmtId="0" fontId="36" fillId="0" borderId="3" xfId="0" applyFont="1" applyBorder="1" applyAlignment="1">
      <alignment horizontal="center" vertical="center" wrapText="1"/>
    </xf>
    <xf numFmtId="0" fontId="36" fillId="0" borderId="4" xfId="0" applyFont="1" applyBorder="1" applyAlignment="1">
      <alignment horizontal="center" vertical="center" wrapText="1"/>
    </xf>
  </cellXfs>
  <cellStyles count="3">
    <cellStyle name="Comma" xfId="2" builtinId="3"/>
    <cellStyle name="Hyperlink" xfId="1" builtinId="8" customBuiltin="1"/>
    <cellStyle name="Normal" xfId="0" builtinId="0" customBuiltin="1"/>
  </cellStyles>
  <dxfs count="44">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EAEAEA"/>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D7EAFF"/>
      <rgbColor rgb="00FAC8D7"/>
      <rgbColor rgb="00F3F0E4"/>
      <rgbColor rgb="00E4E8F3"/>
      <rgbColor rgb="001849B5"/>
      <rgbColor rgb="0036ACA2"/>
      <rgbColor rgb="00F0BA00"/>
      <rgbColor rgb="00BCC5E1"/>
      <rgbColor rgb="008394C9"/>
      <rgbColor rgb="003B4E87"/>
      <rgbColor rgb="0087743B"/>
      <rgbColor rgb="00B2B2B2"/>
      <rgbColor rgb="00003366"/>
      <rgbColor rgb="00109618"/>
      <rgbColor rgb="00085108"/>
      <rgbColor rgb="00635100"/>
      <rgbColor rgb="00273359"/>
      <rgbColor rgb="00E1D8BC"/>
      <rgbColor rgb="00594C27"/>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vertex42.com/calendars/?utm_source=ms&amp;utm_medium=file&amp;utm_campaign=office&amp;utm_content=logo"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581023</xdr:colOff>
      <xdr:row>20</xdr:row>
      <xdr:rowOff>0</xdr:rowOff>
    </xdr:from>
    <xdr:to>
      <xdr:col>2</xdr:col>
      <xdr:colOff>1562098</xdr:colOff>
      <xdr:row>21</xdr:row>
      <xdr:rowOff>139065</xdr:rowOff>
    </xdr:to>
    <xdr:pic>
      <xdr:nvPicPr>
        <xdr:cNvPr id="2" name="Picture 1">
          <a:hlinkClick xmlns:r="http://schemas.openxmlformats.org/officeDocument/2006/relationships" r:id="rId1"/>
          <a:extLst>
            <a:ext uri="{FF2B5EF4-FFF2-40B4-BE49-F238E27FC236}">
              <a16:creationId xmlns:a16="http://schemas.microsoft.com/office/drawing/2014/main" id="{00000000-0008-0000-0100-00000200000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81023" y="5695950"/>
          <a:ext cx="1905000" cy="4286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text" TargetMode="External"/><Relationship Id="rId2" Type="http://schemas.openxmlformats.org/officeDocument/2006/relationships/hyperlink" Target="https://www.vertex42.com/calendars/?utm_source=ms&amp;utm_medium=file&amp;utm_campaign=office&amp;utm_content=url" TargetMode="External"/><Relationship Id="rId1" Type="http://schemas.openxmlformats.org/officeDocument/2006/relationships/hyperlink" Target="https://www.vertex42.com/calendars/"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31"/>
  <sheetViews>
    <sheetView showGridLines="0" topLeftCell="A7" workbookViewId="0">
      <selection activeCell="D11" sqref="D11"/>
    </sheetView>
  </sheetViews>
  <sheetFormatPr baseColWidth="10" defaultColWidth="9.1640625" defaultRowHeight="14" x14ac:dyDescent="0.2"/>
  <cols>
    <col min="1" max="1" width="8.6640625" style="11" customWidth="1"/>
    <col min="2" max="2" width="5.1640625" style="11" customWidth="1"/>
    <col min="3" max="3" width="24.33203125" style="11" customWidth="1"/>
    <col min="4" max="4" width="12.83203125" style="11" customWidth="1"/>
    <col min="5" max="5" width="22" style="11" customWidth="1"/>
    <col min="6" max="6" width="16.6640625" style="11" customWidth="1"/>
    <col min="7" max="16384" width="9.1640625" style="11"/>
  </cols>
  <sheetData>
    <row r="1" spans="1:6" s="12" customFormat="1" ht="36" customHeight="1" x14ac:dyDescent="0.2">
      <c r="A1" s="22" t="s">
        <v>2</v>
      </c>
      <c r="B1" s="23"/>
      <c r="C1" s="23"/>
      <c r="D1" s="23"/>
      <c r="E1" s="23"/>
      <c r="F1" s="24" t="s">
        <v>19</v>
      </c>
    </row>
    <row r="2" spans="1:6" ht="17.25" customHeight="1" x14ac:dyDescent="0.2">
      <c r="A2" s="13"/>
      <c r="F2" s="7"/>
    </row>
    <row r="3" spans="1:6" x14ac:dyDescent="0.2">
      <c r="A3" s="13"/>
      <c r="F3" s="14"/>
    </row>
    <row r="4" spans="1:6" ht="22.5" customHeight="1" x14ac:dyDescent="0.25">
      <c r="A4" s="13"/>
      <c r="B4" s="18" t="s">
        <v>11</v>
      </c>
      <c r="C4" s="19"/>
      <c r="D4" s="19"/>
      <c r="E4" s="19"/>
      <c r="F4" s="14"/>
    </row>
    <row r="5" spans="1:6" ht="22.5" customHeight="1" x14ac:dyDescent="0.25">
      <c r="A5" s="13"/>
      <c r="B5" s="19"/>
      <c r="C5" s="20" t="s">
        <v>1</v>
      </c>
      <c r="D5" s="21">
        <v>2021</v>
      </c>
      <c r="E5" s="19"/>
      <c r="F5" s="14"/>
    </row>
    <row r="6" spans="1:6" ht="22.5" customHeight="1" x14ac:dyDescent="0.25">
      <c r="A6" s="13"/>
      <c r="B6" s="19"/>
      <c r="C6" s="19"/>
      <c r="D6" s="19"/>
      <c r="E6" s="19"/>
      <c r="F6" s="14"/>
    </row>
    <row r="7" spans="1:6" ht="22.5" customHeight="1" x14ac:dyDescent="0.25">
      <c r="A7" s="13"/>
      <c r="B7" s="19"/>
      <c r="C7" s="20" t="s">
        <v>3</v>
      </c>
      <c r="D7" s="21">
        <v>2</v>
      </c>
      <c r="E7" s="40" t="s">
        <v>6</v>
      </c>
      <c r="F7" s="14"/>
    </row>
    <row r="8" spans="1:6" ht="22.5" customHeight="1" x14ac:dyDescent="0.25">
      <c r="A8" s="13"/>
      <c r="B8" s="19"/>
      <c r="C8" s="19"/>
      <c r="D8" s="19"/>
      <c r="E8" s="19"/>
      <c r="F8" s="14"/>
    </row>
    <row r="9" spans="1:6" ht="22.5" customHeight="1" x14ac:dyDescent="0.25">
      <c r="A9" s="13"/>
      <c r="B9" s="18" t="s">
        <v>12</v>
      </c>
      <c r="C9" s="19"/>
      <c r="D9" s="19"/>
      <c r="E9" s="19"/>
      <c r="F9" s="14"/>
    </row>
    <row r="10" spans="1:6" ht="22.5" customHeight="1" x14ac:dyDescent="0.25">
      <c r="A10" s="13"/>
      <c r="B10" s="19"/>
      <c r="C10" s="20" t="s">
        <v>4</v>
      </c>
      <c r="D10" s="21">
        <v>2</v>
      </c>
      <c r="E10" s="40" t="s">
        <v>5</v>
      </c>
      <c r="F10" s="14"/>
    </row>
    <row r="11" spans="1:6" ht="22.5" customHeight="1" x14ac:dyDescent="0.25">
      <c r="A11" s="13"/>
      <c r="B11" s="19"/>
      <c r="C11" s="19"/>
      <c r="D11" s="19"/>
      <c r="E11" s="19"/>
      <c r="F11" s="14"/>
    </row>
    <row r="12" spans="1:6" ht="22.5" customHeight="1" x14ac:dyDescent="0.25">
      <c r="A12" s="13"/>
      <c r="B12" s="18" t="s">
        <v>14</v>
      </c>
      <c r="C12" s="19"/>
      <c r="D12" s="19"/>
      <c r="E12" s="19"/>
      <c r="F12" s="14"/>
    </row>
    <row r="13" spans="1:6" ht="22.5" customHeight="1" x14ac:dyDescent="0.25">
      <c r="A13" s="13"/>
      <c r="B13" s="19"/>
      <c r="C13" s="39" t="s">
        <v>7</v>
      </c>
      <c r="D13" s="19"/>
      <c r="E13" s="19"/>
      <c r="F13" s="14"/>
    </row>
    <row r="14" spans="1:6" ht="22.5" customHeight="1" x14ac:dyDescent="0.25">
      <c r="A14" s="13"/>
      <c r="B14" s="19"/>
      <c r="C14" s="19"/>
      <c r="D14" s="19"/>
      <c r="E14" s="19"/>
      <c r="F14" s="14"/>
    </row>
    <row r="15" spans="1:6" ht="22.5" customHeight="1" x14ac:dyDescent="0.25">
      <c r="A15" s="13"/>
      <c r="B15" s="18" t="s">
        <v>15</v>
      </c>
      <c r="C15" s="19"/>
      <c r="D15" s="19"/>
      <c r="E15" s="19"/>
      <c r="F15" s="14"/>
    </row>
    <row r="16" spans="1:6" ht="22.5" customHeight="1" x14ac:dyDescent="0.25">
      <c r="A16" s="13"/>
      <c r="B16" s="19"/>
      <c r="C16" s="19"/>
      <c r="D16" s="19"/>
      <c r="E16" s="19"/>
      <c r="F16" s="14"/>
    </row>
    <row r="17" spans="1:6" ht="22.5" customHeight="1" x14ac:dyDescent="0.25">
      <c r="A17" s="13"/>
      <c r="B17" s="18" t="s">
        <v>16</v>
      </c>
      <c r="C17" s="19"/>
      <c r="D17" s="19"/>
      <c r="E17" s="19"/>
      <c r="F17" s="14"/>
    </row>
    <row r="18" spans="1:6" ht="22.5" customHeight="1" x14ac:dyDescent="0.2">
      <c r="A18" s="13"/>
      <c r="C18" s="39" t="s">
        <v>17</v>
      </c>
      <c r="F18" s="14"/>
    </row>
    <row r="19" spans="1:6" ht="22.5" customHeight="1" x14ac:dyDescent="0.2">
      <c r="A19" s="13"/>
      <c r="F19" s="14"/>
    </row>
    <row r="20" spans="1:6" ht="22.5" customHeight="1" x14ac:dyDescent="0.2">
      <c r="A20" s="13"/>
      <c r="F20" s="14"/>
    </row>
    <row r="21" spans="1:6" ht="22.5" customHeight="1" x14ac:dyDescent="0.2">
      <c r="A21" s="13"/>
      <c r="F21" s="14"/>
    </row>
    <row r="22" spans="1:6" ht="15" customHeight="1" x14ac:dyDescent="0.2">
      <c r="A22" s="13"/>
      <c r="F22" s="14"/>
    </row>
    <row r="23" spans="1:6" ht="16" x14ac:dyDescent="0.2">
      <c r="A23" s="13"/>
      <c r="B23" s="79" t="s">
        <v>13</v>
      </c>
      <c r="C23" s="79"/>
      <c r="D23" s="79"/>
      <c r="E23" s="79"/>
      <c r="F23" s="14"/>
    </row>
    <row r="24" spans="1:6" ht="15" x14ac:dyDescent="0.2">
      <c r="A24" s="13"/>
      <c r="B24" s="77" t="s">
        <v>8</v>
      </c>
      <c r="C24" s="77"/>
      <c r="D24" s="77"/>
      <c r="E24" s="77"/>
      <c r="F24" s="14"/>
    </row>
    <row r="25" spans="1:6" x14ac:dyDescent="0.2">
      <c r="A25" s="13"/>
      <c r="F25" s="14"/>
    </row>
    <row r="26" spans="1:6" ht="16" x14ac:dyDescent="0.2">
      <c r="A26" s="13"/>
      <c r="B26" s="41" t="s">
        <v>10</v>
      </c>
      <c r="F26" s="14"/>
    </row>
    <row r="27" spans="1:6" ht="57.75" customHeight="1" x14ac:dyDescent="0.2">
      <c r="A27" s="13"/>
      <c r="B27" s="78" t="s">
        <v>18</v>
      </c>
      <c r="C27" s="78"/>
      <c r="D27" s="78"/>
      <c r="E27" s="78"/>
      <c r="F27" s="14"/>
    </row>
    <row r="28" spans="1:6" ht="22.5" customHeight="1" x14ac:dyDescent="0.2">
      <c r="A28" s="13"/>
      <c r="B28" s="42"/>
      <c r="C28" s="42"/>
      <c r="D28" s="42"/>
      <c r="E28" s="42"/>
      <c r="F28" s="14"/>
    </row>
    <row r="29" spans="1:6" ht="22.5" customHeight="1" x14ac:dyDescent="0.2">
      <c r="A29" s="13"/>
      <c r="B29" s="42"/>
      <c r="C29" s="42"/>
      <c r="D29" s="42"/>
      <c r="E29" s="42"/>
      <c r="F29" s="14"/>
    </row>
    <row r="30" spans="1:6" ht="22.5" customHeight="1" x14ac:dyDescent="0.2">
      <c r="A30" s="13"/>
      <c r="B30" s="42"/>
      <c r="C30" s="42"/>
      <c r="D30" s="42"/>
      <c r="E30" s="42"/>
      <c r="F30" s="14"/>
    </row>
    <row r="31" spans="1:6" x14ac:dyDescent="0.2">
      <c r="A31" s="15"/>
      <c r="B31" s="16"/>
      <c r="C31" s="16"/>
      <c r="D31" s="16"/>
      <c r="E31" s="16"/>
      <c r="F31" s="17"/>
    </row>
  </sheetData>
  <mergeCells count="3">
    <mergeCell ref="B24:E24"/>
    <mergeCell ref="B27:E27"/>
    <mergeCell ref="B23:E23"/>
  </mergeCells>
  <hyperlinks>
    <hyperlink ref="B24" r:id="rId1" xr:uid="{00000000-0004-0000-0000-000000000000}"/>
    <hyperlink ref="B24:E24" r:id="rId2" display="https://www.vertex42.com/calendars/" xr:uid="{00000000-0004-0000-0000-000001000000}"/>
    <hyperlink ref="B23" r:id="rId3" xr:uid="{00000000-0004-0000-0000-000002000000}"/>
  </hyperlinks>
  <printOptions horizontalCentered="1"/>
  <pageMargins left="0.7" right="0.7" top="0.75" bottom="0.75" header="0.3" footer="0.3"/>
  <pageSetup orientation="portrait" r:id="rId4"/>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A45"/>
  <sheetViews>
    <sheetView showGridLines="0" topLeftCell="A11" workbookViewId="0">
      <selection activeCell="C32" sqref="C32:D32"/>
    </sheetView>
  </sheetViews>
  <sheetFormatPr baseColWidth="10" defaultColWidth="8.83203125" defaultRowHeight="13" x14ac:dyDescent="0.15"/>
  <cols>
    <col min="1" max="1" width="4.83203125" customWidth="1"/>
    <col min="2" max="2" width="13.6640625" customWidth="1"/>
    <col min="3" max="3" width="4.83203125" customWidth="1"/>
    <col min="4" max="4" width="13.6640625" customWidth="1"/>
    <col min="5" max="5" width="4.83203125" customWidth="1"/>
    <col min="6" max="6" width="13.6640625" customWidth="1"/>
    <col min="7" max="7" width="4.83203125" customWidth="1"/>
    <col min="8" max="8" width="13.6640625" customWidth="1"/>
    <col min="9" max="9" width="4.83203125" customWidth="1"/>
    <col min="10" max="10" width="13.6640625" customWidth="1"/>
    <col min="11" max="17" width="2.5" customWidth="1"/>
    <col min="18" max="18" width="1.5" customWidth="1"/>
    <col min="19" max="25" width="2.5" customWidth="1"/>
    <col min="26" max="26" width="1.5" customWidth="1"/>
  </cols>
  <sheetData>
    <row r="1" spans="1:27" s="3" customFormat="1" ht="15" customHeight="1" x14ac:dyDescent="0.15">
      <c r="A1" s="149">
        <f>DATE(Setup!D5,Setup!D7+8,1)</f>
        <v>44470</v>
      </c>
      <c r="B1" s="149"/>
      <c r="C1" s="149"/>
      <c r="D1" s="149"/>
      <c r="E1" s="149"/>
      <c r="F1" s="149"/>
      <c r="G1" s="149"/>
      <c r="H1" s="149"/>
      <c r="I1" s="25"/>
      <c r="J1" s="25"/>
      <c r="K1" s="150">
        <f>DATE(YEAR(A1),MONTH(A1)-1,1)</f>
        <v>44440</v>
      </c>
      <c r="L1" s="150"/>
      <c r="M1" s="150"/>
      <c r="N1" s="150"/>
      <c r="O1" s="150"/>
      <c r="P1" s="150"/>
      <c r="Q1" s="150"/>
      <c r="S1" s="150">
        <f>DATE(YEAR(A1),MONTH(A1)+1,1)</f>
        <v>44501</v>
      </c>
      <c r="T1" s="150"/>
      <c r="U1" s="150"/>
      <c r="V1" s="150"/>
      <c r="W1" s="150"/>
      <c r="X1" s="150"/>
      <c r="Y1" s="150"/>
    </row>
    <row r="2" spans="1:27" s="3" customFormat="1" ht="11.25" customHeight="1" x14ac:dyDescent="0.15">
      <c r="A2" s="149"/>
      <c r="B2" s="149"/>
      <c r="C2" s="149"/>
      <c r="D2" s="149"/>
      <c r="E2" s="149"/>
      <c r="F2" s="149"/>
      <c r="G2" s="149"/>
      <c r="H2" s="149"/>
      <c r="I2" s="25"/>
      <c r="J2" s="25"/>
      <c r="K2" s="35" t="str">
        <f>INDEX({"S";"M";"T";"W";"T";"F";"S"},1+MOD(start_day+1-2,7))</f>
        <v>M</v>
      </c>
      <c r="L2" s="35" t="str">
        <f>INDEX({"S";"M";"T";"W";"T";"F";"S"},1+MOD(start_day+2-2,7))</f>
        <v>T</v>
      </c>
      <c r="M2" s="35" t="str">
        <f>INDEX({"S";"M";"T";"W";"T";"F";"S"},1+MOD(start_day+3-2,7))</f>
        <v>W</v>
      </c>
      <c r="N2" s="35" t="str">
        <f>INDEX({"S";"M";"T";"W";"T";"F";"S"},1+MOD(start_day+4-2,7))</f>
        <v>T</v>
      </c>
      <c r="O2" s="35" t="str">
        <f>INDEX({"S";"M";"T";"W";"T";"F";"S"},1+MOD(start_day+5-2,7))</f>
        <v>F</v>
      </c>
      <c r="P2" s="35" t="str">
        <f>INDEX({"S";"M";"T";"W";"T";"F";"S"},1+MOD(start_day+6-2,7))</f>
        <v>S</v>
      </c>
      <c r="Q2" s="35" t="str">
        <f>INDEX({"S";"M";"T";"W";"T";"F";"S"},1+MOD(start_day+7-2,7))</f>
        <v>S</v>
      </c>
      <c r="S2" s="35" t="str">
        <f>INDEX({"S";"M";"T";"W";"T";"F";"S"},1+MOD(start_day+1-2,7))</f>
        <v>M</v>
      </c>
      <c r="T2" s="35" t="str">
        <f>INDEX({"S";"M";"T";"W";"T";"F";"S"},1+MOD(start_day+2-2,7))</f>
        <v>T</v>
      </c>
      <c r="U2" s="35" t="str">
        <f>INDEX({"S";"M";"T";"W";"T";"F";"S"},1+MOD(start_day+3-2,7))</f>
        <v>W</v>
      </c>
      <c r="V2" s="35" t="str">
        <f>INDEX({"S";"M";"T";"W";"T";"F";"S"},1+MOD(start_day+4-2,7))</f>
        <v>T</v>
      </c>
      <c r="W2" s="35" t="str">
        <f>INDEX({"S";"M";"T";"W";"T";"F";"S"},1+MOD(start_day+5-2,7))</f>
        <v>F</v>
      </c>
      <c r="X2" s="35" t="str">
        <f>INDEX({"S";"M";"T";"W";"T";"F";"S"},1+MOD(start_day+6-2,7))</f>
        <v>S</v>
      </c>
      <c r="Y2" s="35" t="str">
        <f>INDEX({"S";"M";"T";"W";"T";"F";"S"},1+MOD(start_day+7-2,7))</f>
        <v>S</v>
      </c>
    </row>
    <row r="3" spans="1:27" s="4" customFormat="1" ht="9" customHeight="1" x14ac:dyDescent="0.15">
      <c r="A3" s="149"/>
      <c r="B3" s="149"/>
      <c r="C3" s="149"/>
      <c r="D3" s="149"/>
      <c r="E3" s="149"/>
      <c r="F3" s="149"/>
      <c r="G3" s="149"/>
      <c r="H3" s="149"/>
      <c r="I3" s="25"/>
      <c r="J3" s="25"/>
      <c r="K3" s="36" t="str">
        <f t="shared" ref="K3:Q8" si="0">IF(MONTH($K$1)&lt;&gt;MONTH($K$1-(WEEKDAY($K$1,1)-(start_day-1))-IF((WEEKDAY($K$1,1)-(start_day-1))&lt;=0,7,0)+(ROW(K3)-ROW($K$3))*7+(COLUMN(K3)-COLUMN($K$3)+1)),"",$K$1-(WEEKDAY($K$1,1)-(start_day-1))-IF((WEEKDAY($K$1,1)-(start_day-1))&lt;=0,7,0)+(ROW(K3)-ROW($K$3))*7+(COLUMN(K3)-COLUMN($K$3)+1))</f>
        <v/>
      </c>
      <c r="L3" s="36" t="str">
        <f t="shared" si="0"/>
        <v/>
      </c>
      <c r="M3" s="36">
        <f t="shared" si="0"/>
        <v>44440</v>
      </c>
      <c r="N3" s="36">
        <f t="shared" si="0"/>
        <v>44441</v>
      </c>
      <c r="O3" s="36">
        <f t="shared" si="0"/>
        <v>44442</v>
      </c>
      <c r="P3" s="36">
        <f t="shared" si="0"/>
        <v>44443</v>
      </c>
      <c r="Q3" s="36">
        <f t="shared" si="0"/>
        <v>44444</v>
      </c>
      <c r="R3" s="3"/>
      <c r="S3" s="36">
        <f t="shared" ref="S3:Y8" si="1">IF(MONTH($S$1)&lt;&gt;MONTH($S$1-(WEEKDAY($S$1,1)-(start_day-1))-IF((WEEKDAY($S$1,1)-(start_day-1))&lt;=0,7,0)+(ROW(S3)-ROW($S$3))*7+(COLUMN(S3)-COLUMN($S$3)+1)),"",$S$1-(WEEKDAY($S$1,1)-(start_day-1))-IF((WEEKDAY($S$1,1)-(start_day-1))&lt;=0,7,0)+(ROW(S3)-ROW($S$3))*7+(COLUMN(S3)-COLUMN($S$3)+1))</f>
        <v>44501</v>
      </c>
      <c r="T3" s="36">
        <f t="shared" si="1"/>
        <v>44502</v>
      </c>
      <c r="U3" s="36">
        <f t="shared" si="1"/>
        <v>44503</v>
      </c>
      <c r="V3" s="36">
        <f t="shared" si="1"/>
        <v>44504</v>
      </c>
      <c r="W3" s="36">
        <f t="shared" si="1"/>
        <v>44505</v>
      </c>
      <c r="X3" s="36">
        <f t="shared" si="1"/>
        <v>44506</v>
      </c>
      <c r="Y3" s="36">
        <f t="shared" si="1"/>
        <v>44507</v>
      </c>
    </row>
    <row r="4" spans="1:27" s="4" customFormat="1" ht="9" customHeight="1" x14ac:dyDescent="0.15">
      <c r="A4" s="149"/>
      <c r="B4" s="149"/>
      <c r="C4" s="149"/>
      <c r="D4" s="149"/>
      <c r="E4" s="149"/>
      <c r="F4" s="149"/>
      <c r="G4" s="149"/>
      <c r="H4" s="149"/>
      <c r="I4" s="25"/>
      <c r="J4" s="25"/>
      <c r="K4" s="36">
        <f t="shared" si="0"/>
        <v>44445</v>
      </c>
      <c r="L4" s="36">
        <f t="shared" si="0"/>
        <v>44446</v>
      </c>
      <c r="M4" s="36">
        <f t="shared" si="0"/>
        <v>44447</v>
      </c>
      <c r="N4" s="36">
        <f t="shared" si="0"/>
        <v>44448</v>
      </c>
      <c r="O4" s="36">
        <f t="shared" si="0"/>
        <v>44449</v>
      </c>
      <c r="P4" s="36">
        <f t="shared" si="0"/>
        <v>44450</v>
      </c>
      <c r="Q4" s="36">
        <f t="shared" si="0"/>
        <v>44451</v>
      </c>
      <c r="R4" s="3"/>
      <c r="S4" s="36">
        <f t="shared" si="1"/>
        <v>44508</v>
      </c>
      <c r="T4" s="36">
        <f t="shared" si="1"/>
        <v>44509</v>
      </c>
      <c r="U4" s="36">
        <f t="shared" si="1"/>
        <v>44510</v>
      </c>
      <c r="V4" s="36">
        <f t="shared" si="1"/>
        <v>44511</v>
      </c>
      <c r="W4" s="36">
        <f t="shared" si="1"/>
        <v>44512</v>
      </c>
      <c r="X4" s="36">
        <f t="shared" si="1"/>
        <v>44513</v>
      </c>
      <c r="Y4" s="36">
        <f t="shared" si="1"/>
        <v>44514</v>
      </c>
    </row>
    <row r="5" spans="1:27" s="4" customFormat="1" ht="9" customHeight="1" x14ac:dyDescent="0.15">
      <c r="A5" s="149"/>
      <c r="B5" s="149"/>
      <c r="C5" s="149"/>
      <c r="D5" s="149"/>
      <c r="E5" s="149"/>
      <c r="F5" s="149"/>
      <c r="G5" s="149"/>
      <c r="H5" s="149"/>
      <c r="I5" s="25"/>
      <c r="J5" s="25"/>
      <c r="K5" s="36">
        <f t="shared" si="0"/>
        <v>44452</v>
      </c>
      <c r="L5" s="36">
        <f t="shared" si="0"/>
        <v>44453</v>
      </c>
      <c r="M5" s="36">
        <f t="shared" si="0"/>
        <v>44454</v>
      </c>
      <c r="N5" s="36">
        <f t="shared" si="0"/>
        <v>44455</v>
      </c>
      <c r="O5" s="36">
        <f t="shared" si="0"/>
        <v>44456</v>
      </c>
      <c r="P5" s="36">
        <f t="shared" si="0"/>
        <v>44457</v>
      </c>
      <c r="Q5" s="36">
        <f t="shared" si="0"/>
        <v>44458</v>
      </c>
      <c r="R5" s="3"/>
      <c r="S5" s="36">
        <f t="shared" si="1"/>
        <v>44515</v>
      </c>
      <c r="T5" s="36">
        <f t="shared" si="1"/>
        <v>44516</v>
      </c>
      <c r="U5" s="36">
        <f t="shared" si="1"/>
        <v>44517</v>
      </c>
      <c r="V5" s="36">
        <f t="shared" si="1"/>
        <v>44518</v>
      </c>
      <c r="W5" s="36">
        <f t="shared" si="1"/>
        <v>44519</v>
      </c>
      <c r="X5" s="36">
        <f t="shared" si="1"/>
        <v>44520</v>
      </c>
      <c r="Y5" s="36">
        <f t="shared" si="1"/>
        <v>44521</v>
      </c>
    </row>
    <row r="6" spans="1:27" s="4" customFormat="1" ht="9" customHeight="1" x14ac:dyDescent="0.15">
      <c r="A6" s="149"/>
      <c r="B6" s="149"/>
      <c r="C6" s="149"/>
      <c r="D6" s="149"/>
      <c r="E6" s="149"/>
      <c r="F6" s="149"/>
      <c r="G6" s="149"/>
      <c r="H6" s="149"/>
      <c r="I6" s="25"/>
      <c r="J6" s="25"/>
      <c r="K6" s="36">
        <f t="shared" si="0"/>
        <v>44459</v>
      </c>
      <c r="L6" s="36">
        <f t="shared" si="0"/>
        <v>44460</v>
      </c>
      <c r="M6" s="36">
        <f t="shared" si="0"/>
        <v>44461</v>
      </c>
      <c r="N6" s="36">
        <f t="shared" si="0"/>
        <v>44462</v>
      </c>
      <c r="O6" s="36">
        <f t="shared" si="0"/>
        <v>44463</v>
      </c>
      <c r="P6" s="36">
        <f t="shared" si="0"/>
        <v>44464</v>
      </c>
      <c r="Q6" s="36">
        <f t="shared" si="0"/>
        <v>44465</v>
      </c>
      <c r="R6" s="3"/>
      <c r="S6" s="36">
        <f t="shared" si="1"/>
        <v>44522</v>
      </c>
      <c r="T6" s="36">
        <f t="shared" si="1"/>
        <v>44523</v>
      </c>
      <c r="U6" s="36">
        <f t="shared" si="1"/>
        <v>44524</v>
      </c>
      <c r="V6" s="36">
        <f t="shared" si="1"/>
        <v>44525</v>
      </c>
      <c r="W6" s="36">
        <f t="shared" si="1"/>
        <v>44526</v>
      </c>
      <c r="X6" s="36">
        <f t="shared" si="1"/>
        <v>44527</v>
      </c>
      <c r="Y6" s="36">
        <f t="shared" si="1"/>
        <v>44528</v>
      </c>
    </row>
    <row r="7" spans="1:27" s="4" customFormat="1" ht="9" customHeight="1" x14ac:dyDescent="0.15">
      <c r="A7" s="149"/>
      <c r="B7" s="149"/>
      <c r="C7" s="149"/>
      <c r="D7" s="149"/>
      <c r="E7" s="149"/>
      <c r="F7" s="149"/>
      <c r="G7" s="149"/>
      <c r="H7" s="149"/>
      <c r="I7" s="25"/>
      <c r="J7" s="25"/>
      <c r="K7" s="36">
        <f t="shared" si="0"/>
        <v>44466</v>
      </c>
      <c r="L7" s="36">
        <f t="shared" si="0"/>
        <v>44467</v>
      </c>
      <c r="M7" s="36">
        <f t="shared" si="0"/>
        <v>44468</v>
      </c>
      <c r="N7" s="36">
        <f t="shared" si="0"/>
        <v>44469</v>
      </c>
      <c r="O7" s="36" t="str">
        <f t="shared" si="0"/>
        <v/>
      </c>
      <c r="P7" s="36" t="str">
        <f t="shared" si="0"/>
        <v/>
      </c>
      <c r="Q7" s="36" t="str">
        <f t="shared" si="0"/>
        <v/>
      </c>
      <c r="R7" s="3"/>
      <c r="S7" s="36">
        <f t="shared" si="1"/>
        <v>44529</v>
      </c>
      <c r="T7" s="36">
        <f t="shared" si="1"/>
        <v>44530</v>
      </c>
      <c r="U7" s="36" t="str">
        <f t="shared" si="1"/>
        <v/>
      </c>
      <c r="V7" s="36" t="str">
        <f t="shared" si="1"/>
        <v/>
      </c>
      <c r="W7" s="36" t="str">
        <f t="shared" si="1"/>
        <v/>
      </c>
      <c r="X7" s="36" t="str">
        <f t="shared" si="1"/>
        <v/>
      </c>
      <c r="Y7" s="36" t="str">
        <f t="shared" si="1"/>
        <v/>
      </c>
    </row>
    <row r="8" spans="1:27" s="5" customFormat="1" ht="9" customHeight="1" x14ac:dyDescent="0.15">
      <c r="A8" s="44"/>
      <c r="B8" s="44"/>
      <c r="C8" s="44"/>
      <c r="D8" s="44"/>
      <c r="E8" s="44"/>
      <c r="F8" s="44"/>
      <c r="G8" s="44"/>
      <c r="H8" s="44"/>
      <c r="I8" s="43"/>
      <c r="J8" s="43"/>
      <c r="K8" s="36" t="str">
        <f t="shared" si="0"/>
        <v/>
      </c>
      <c r="L8" s="36" t="str">
        <f t="shared" si="0"/>
        <v/>
      </c>
      <c r="M8" s="36" t="str">
        <f t="shared" si="0"/>
        <v/>
      </c>
      <c r="N8" s="36" t="str">
        <f t="shared" si="0"/>
        <v/>
      </c>
      <c r="O8" s="36" t="str">
        <f t="shared" si="0"/>
        <v/>
      </c>
      <c r="P8" s="36" t="str">
        <f t="shared" si="0"/>
        <v/>
      </c>
      <c r="Q8" s="36" t="str">
        <f t="shared" si="0"/>
        <v/>
      </c>
      <c r="R8" s="37"/>
      <c r="S8" s="36" t="str">
        <f t="shared" si="1"/>
        <v/>
      </c>
      <c r="T8" s="36" t="str">
        <f t="shared" si="1"/>
        <v/>
      </c>
      <c r="U8" s="36" t="str">
        <f t="shared" si="1"/>
        <v/>
      </c>
      <c r="V8" s="36" t="str">
        <f t="shared" si="1"/>
        <v/>
      </c>
      <c r="W8" s="36" t="str">
        <f t="shared" si="1"/>
        <v/>
      </c>
      <c r="X8" s="36" t="str">
        <f t="shared" si="1"/>
        <v/>
      </c>
      <c r="Y8" s="36" t="str">
        <f t="shared" si="1"/>
        <v/>
      </c>
      <c r="Z8" s="38"/>
    </row>
    <row r="9" spans="1:27" s="1" customFormat="1" ht="21" customHeight="1" x14ac:dyDescent="0.15">
      <c r="A9" s="151">
        <f>A10</f>
        <v>44466</v>
      </c>
      <c r="B9" s="152"/>
      <c r="C9" s="152">
        <f>C10</f>
        <v>44467</v>
      </c>
      <c r="D9" s="152"/>
      <c r="E9" s="152">
        <f>E10</f>
        <v>44468</v>
      </c>
      <c r="F9" s="152"/>
      <c r="G9" s="152">
        <f>G10</f>
        <v>44469</v>
      </c>
      <c r="H9" s="152"/>
      <c r="I9" s="152">
        <f>I10</f>
        <v>44470</v>
      </c>
      <c r="J9" s="152"/>
      <c r="K9" s="152">
        <f>K10</f>
        <v>44471</v>
      </c>
      <c r="L9" s="152"/>
      <c r="M9" s="152"/>
      <c r="N9" s="152"/>
      <c r="O9" s="152"/>
      <c r="P9" s="152"/>
      <c r="Q9" s="152"/>
      <c r="R9" s="152"/>
      <c r="S9" s="152">
        <f>S10</f>
        <v>44472</v>
      </c>
      <c r="T9" s="152"/>
      <c r="U9" s="152"/>
      <c r="V9" s="152"/>
      <c r="W9" s="152"/>
      <c r="X9" s="152"/>
      <c r="Y9" s="152"/>
      <c r="Z9" s="153"/>
    </row>
    <row r="10" spans="1:27" s="1" customFormat="1" ht="19" x14ac:dyDescent="0.15">
      <c r="A10" s="28">
        <f>$A$1-(WEEKDAY($A$1,1)-(start_day-1))-IF((WEEKDAY($A$1,1)-(start_day-1))&lt;=0,7,0)+1</f>
        <v>44466</v>
      </c>
      <c r="B10" s="29"/>
      <c r="C10" s="26">
        <f>A10+1</f>
        <v>44467</v>
      </c>
      <c r="D10" s="27"/>
      <c r="E10" s="26">
        <f>C10+1</f>
        <v>44468</v>
      </c>
      <c r="F10" s="27"/>
      <c r="G10" s="26">
        <f>E10+1</f>
        <v>44469</v>
      </c>
      <c r="H10" s="27"/>
      <c r="I10" s="26">
        <f>G10+1</f>
        <v>44470</v>
      </c>
      <c r="J10" s="27"/>
      <c r="K10" s="127">
        <f>I10+1</f>
        <v>44471</v>
      </c>
      <c r="L10" s="128"/>
      <c r="M10" s="129"/>
      <c r="N10" s="129"/>
      <c r="O10" s="129"/>
      <c r="P10" s="129"/>
      <c r="Q10" s="129"/>
      <c r="R10" s="130"/>
      <c r="S10" s="131">
        <f>K10+1</f>
        <v>44472</v>
      </c>
      <c r="T10" s="132"/>
      <c r="U10" s="133"/>
      <c r="V10" s="133"/>
      <c r="W10" s="133"/>
      <c r="X10" s="133"/>
      <c r="Y10" s="133"/>
      <c r="Z10" s="134"/>
    </row>
    <row r="11" spans="1:27" s="1" customFormat="1" x14ac:dyDescent="0.15">
      <c r="A11" s="105"/>
      <c r="B11" s="106"/>
      <c r="C11" s="107"/>
      <c r="D11" s="108"/>
      <c r="E11" s="107"/>
      <c r="F11" s="108"/>
      <c r="G11" s="107"/>
      <c r="H11" s="108"/>
      <c r="I11" s="107"/>
      <c r="J11" s="108"/>
      <c r="K11" s="107"/>
      <c r="L11" s="122"/>
      <c r="M11" s="122"/>
      <c r="N11" s="122"/>
      <c r="O11" s="122"/>
      <c r="P11" s="122"/>
      <c r="Q11" s="122"/>
      <c r="R11" s="108"/>
      <c r="S11" s="105"/>
      <c r="T11" s="106"/>
      <c r="U11" s="106"/>
      <c r="V11" s="106"/>
      <c r="W11" s="106"/>
      <c r="X11" s="106"/>
      <c r="Y11" s="106"/>
      <c r="Z11" s="123"/>
    </row>
    <row r="12" spans="1:27" s="1" customFormat="1" x14ac:dyDescent="0.15">
      <c r="A12" s="105"/>
      <c r="B12" s="106"/>
      <c r="C12" s="107"/>
      <c r="D12" s="108"/>
      <c r="E12" s="107"/>
      <c r="F12" s="108"/>
      <c r="G12" s="107"/>
      <c r="H12" s="108"/>
      <c r="I12" s="119" t="s">
        <v>34</v>
      </c>
      <c r="J12" s="121"/>
      <c r="K12" s="119" t="s">
        <v>34</v>
      </c>
      <c r="L12" s="120"/>
      <c r="M12" s="120"/>
      <c r="N12" s="120"/>
      <c r="O12" s="120"/>
      <c r="P12" s="120"/>
      <c r="Q12" s="120"/>
      <c r="R12" s="121"/>
      <c r="S12" s="119" t="s">
        <v>34</v>
      </c>
      <c r="T12" s="120"/>
      <c r="U12" s="120"/>
      <c r="V12" s="120"/>
      <c r="W12" s="120"/>
      <c r="X12" s="120"/>
      <c r="Y12" s="120"/>
      <c r="Z12" s="121"/>
    </row>
    <row r="13" spans="1:27" s="1" customFormat="1" x14ac:dyDescent="0.15">
      <c r="A13" s="105"/>
      <c r="B13" s="106"/>
      <c r="C13" s="107"/>
      <c r="D13" s="108"/>
      <c r="E13" s="107"/>
      <c r="F13" s="108"/>
      <c r="G13" s="107"/>
      <c r="H13" s="108"/>
      <c r="I13" s="107"/>
      <c r="J13" s="108"/>
      <c r="K13" s="107"/>
      <c r="L13" s="122"/>
      <c r="M13" s="122"/>
      <c r="N13" s="122"/>
      <c r="O13" s="122"/>
      <c r="P13" s="122"/>
      <c r="Q13" s="122"/>
      <c r="R13" s="108"/>
      <c r="S13" s="105"/>
      <c r="T13" s="106"/>
      <c r="U13" s="106"/>
      <c r="V13" s="106"/>
      <c r="W13" s="106"/>
      <c r="X13" s="106"/>
      <c r="Y13" s="106"/>
      <c r="Z13" s="123"/>
    </row>
    <row r="14" spans="1:27" s="1" customFormat="1" x14ac:dyDescent="0.15">
      <c r="A14" s="105"/>
      <c r="B14" s="106"/>
      <c r="C14" s="107"/>
      <c r="D14" s="108"/>
      <c r="E14" s="107"/>
      <c r="F14" s="108"/>
      <c r="G14" s="107"/>
      <c r="H14" s="108"/>
      <c r="I14" s="107"/>
      <c r="J14" s="108"/>
      <c r="K14" s="107"/>
      <c r="L14" s="122"/>
      <c r="M14" s="122"/>
      <c r="N14" s="122"/>
      <c r="O14" s="122"/>
      <c r="P14" s="122"/>
      <c r="Q14" s="122"/>
      <c r="R14" s="108"/>
      <c r="S14" s="105"/>
      <c r="T14" s="106"/>
      <c r="U14" s="106"/>
      <c r="V14" s="106"/>
      <c r="W14" s="106"/>
      <c r="X14" s="106"/>
      <c r="Y14" s="106"/>
      <c r="Z14" s="123"/>
    </row>
    <row r="15" spans="1:27" s="2" customFormat="1" ht="13.25" customHeight="1" x14ac:dyDescent="0.15">
      <c r="A15" s="111"/>
      <c r="B15" s="112"/>
      <c r="C15" s="113"/>
      <c r="D15" s="114"/>
      <c r="E15" s="113"/>
      <c r="F15" s="114"/>
      <c r="G15" s="113"/>
      <c r="H15" s="114"/>
      <c r="I15" s="113"/>
      <c r="J15" s="114"/>
      <c r="K15" s="113"/>
      <c r="L15" s="118"/>
      <c r="M15" s="118"/>
      <c r="N15" s="118"/>
      <c r="O15" s="118"/>
      <c r="P15" s="118"/>
      <c r="Q15" s="118"/>
      <c r="R15" s="114"/>
      <c r="S15" s="111"/>
      <c r="T15" s="112"/>
      <c r="U15" s="112"/>
      <c r="V15" s="112"/>
      <c r="W15" s="112"/>
      <c r="X15" s="112"/>
      <c r="Y15" s="112"/>
      <c r="Z15" s="117"/>
      <c r="AA15" s="1"/>
    </row>
    <row r="16" spans="1:27" s="1" customFormat="1" ht="19" x14ac:dyDescent="0.15">
      <c r="A16" s="28">
        <f>S10+1</f>
        <v>44473</v>
      </c>
      <c r="B16" s="29"/>
      <c r="C16" s="26">
        <f>A16+1</f>
        <v>44474</v>
      </c>
      <c r="D16" s="27"/>
      <c r="E16" s="26">
        <f>C16+1</f>
        <v>44475</v>
      </c>
      <c r="F16" s="27"/>
      <c r="G16" s="26">
        <f>E16+1</f>
        <v>44476</v>
      </c>
      <c r="H16" s="27"/>
      <c r="I16" s="26">
        <f>G16+1</f>
        <v>44477</v>
      </c>
      <c r="J16" s="27"/>
      <c r="K16" s="143">
        <f>I16+1</f>
        <v>44478</v>
      </c>
      <c r="L16" s="144"/>
      <c r="M16" s="145"/>
      <c r="N16" s="145"/>
      <c r="O16" s="145"/>
      <c r="P16" s="145"/>
      <c r="Q16" s="145"/>
      <c r="R16" s="146"/>
      <c r="S16" s="143">
        <f>K16+1</f>
        <v>44479</v>
      </c>
      <c r="T16" s="144"/>
      <c r="U16" s="145"/>
      <c r="V16" s="145"/>
      <c r="W16" s="145"/>
      <c r="X16" s="145"/>
      <c r="Y16" s="145"/>
      <c r="Z16" s="146"/>
    </row>
    <row r="17" spans="1:27" s="1" customFormat="1" x14ac:dyDescent="0.15">
      <c r="A17" s="105"/>
      <c r="B17" s="106"/>
      <c r="C17" s="107"/>
      <c r="D17" s="108"/>
      <c r="E17" s="107"/>
      <c r="F17" s="108"/>
      <c r="G17" s="107"/>
      <c r="H17" s="108"/>
      <c r="I17" s="107"/>
      <c r="J17" s="108"/>
      <c r="K17" s="140"/>
      <c r="L17" s="141"/>
      <c r="M17" s="141"/>
      <c r="N17" s="141"/>
      <c r="O17" s="141"/>
      <c r="P17" s="141"/>
      <c r="Q17" s="141"/>
      <c r="R17" s="142"/>
      <c r="S17" s="140"/>
      <c r="T17" s="141"/>
      <c r="U17" s="141"/>
      <c r="V17" s="141"/>
      <c r="W17" s="141"/>
      <c r="X17" s="141"/>
      <c r="Y17" s="141"/>
      <c r="Z17" s="142"/>
    </row>
    <row r="18" spans="1:27" s="1" customFormat="1" x14ac:dyDescent="0.15">
      <c r="A18" s="147" t="s">
        <v>33</v>
      </c>
      <c r="B18" s="148"/>
      <c r="C18" s="135" t="s">
        <v>20</v>
      </c>
      <c r="D18" s="136"/>
      <c r="E18" s="107"/>
      <c r="F18" s="108"/>
      <c r="G18" s="107"/>
      <c r="H18" s="108"/>
      <c r="I18" s="107"/>
      <c r="J18" s="108"/>
      <c r="K18" s="140"/>
      <c r="L18" s="141"/>
      <c r="M18" s="141"/>
      <c r="N18" s="141"/>
      <c r="O18" s="141"/>
      <c r="P18" s="141"/>
      <c r="Q18" s="141"/>
      <c r="R18" s="142"/>
      <c r="S18" s="189" t="s">
        <v>22</v>
      </c>
      <c r="T18" s="190"/>
      <c r="U18" s="190"/>
      <c r="V18" s="190"/>
      <c r="W18" s="190"/>
      <c r="X18" s="190"/>
      <c r="Y18" s="190"/>
      <c r="Z18" s="191"/>
    </row>
    <row r="19" spans="1:27" s="1" customFormat="1" x14ac:dyDescent="0.15">
      <c r="A19" s="119" t="s">
        <v>34</v>
      </c>
      <c r="B19" s="121"/>
      <c r="C19" s="107"/>
      <c r="D19" s="108"/>
      <c r="E19" s="107"/>
      <c r="F19" s="108"/>
      <c r="G19" s="107"/>
      <c r="H19" s="108"/>
      <c r="I19" s="107"/>
      <c r="J19" s="108"/>
      <c r="K19" s="140"/>
      <c r="L19" s="141"/>
      <c r="M19" s="141"/>
      <c r="N19" s="141"/>
      <c r="O19" s="141"/>
      <c r="P19" s="141"/>
      <c r="Q19" s="141"/>
      <c r="R19" s="142"/>
      <c r="S19" s="140"/>
      <c r="T19" s="141"/>
      <c r="U19" s="141"/>
      <c r="V19" s="141"/>
      <c r="W19" s="141"/>
      <c r="X19" s="141"/>
      <c r="Y19" s="141"/>
      <c r="Z19" s="142"/>
    </row>
    <row r="20" spans="1:27" s="1" customFormat="1" x14ac:dyDescent="0.15">
      <c r="A20" s="105"/>
      <c r="B20" s="106"/>
      <c r="C20" s="107"/>
      <c r="D20" s="108"/>
      <c r="E20" s="107"/>
      <c r="F20" s="108"/>
      <c r="G20" s="107"/>
      <c r="H20" s="108"/>
      <c r="I20" s="107"/>
      <c r="J20" s="108"/>
      <c r="K20" s="140"/>
      <c r="L20" s="141"/>
      <c r="M20" s="141"/>
      <c r="N20" s="141"/>
      <c r="O20" s="141"/>
      <c r="P20" s="141"/>
      <c r="Q20" s="141"/>
      <c r="R20" s="142"/>
      <c r="S20" s="140"/>
      <c r="T20" s="141"/>
      <c r="U20" s="141"/>
      <c r="V20" s="141"/>
      <c r="W20" s="141"/>
      <c r="X20" s="141"/>
      <c r="Y20" s="141"/>
      <c r="Z20" s="142"/>
    </row>
    <row r="21" spans="1:27" s="2" customFormat="1" ht="13.25" customHeight="1" x14ac:dyDescent="0.15">
      <c r="A21" s="111"/>
      <c r="B21" s="112"/>
      <c r="C21" s="113"/>
      <c r="D21" s="114"/>
      <c r="E21" s="113"/>
      <c r="F21" s="114"/>
      <c r="G21" s="113"/>
      <c r="H21" s="114"/>
      <c r="I21" s="113"/>
      <c r="J21" s="114"/>
      <c r="K21" s="124"/>
      <c r="L21" s="125"/>
      <c r="M21" s="125"/>
      <c r="N21" s="125"/>
      <c r="O21" s="125"/>
      <c r="P21" s="125"/>
      <c r="Q21" s="125"/>
      <c r="R21" s="126"/>
      <c r="S21" s="124"/>
      <c r="T21" s="125"/>
      <c r="U21" s="125"/>
      <c r="V21" s="125"/>
      <c r="W21" s="125"/>
      <c r="X21" s="125"/>
      <c r="Y21" s="125"/>
      <c r="Z21" s="126"/>
      <c r="AA21" s="1"/>
    </row>
    <row r="22" spans="1:27" s="1" customFormat="1" ht="19" x14ac:dyDescent="0.15">
      <c r="A22" s="28">
        <f>S16+1</f>
        <v>44480</v>
      </c>
      <c r="B22" s="29"/>
      <c r="C22" s="26">
        <f>A22+1</f>
        <v>44481</v>
      </c>
      <c r="D22" s="27"/>
      <c r="E22" s="26">
        <f>C22+1</f>
        <v>44482</v>
      </c>
      <c r="F22" s="27"/>
      <c r="G22" s="26">
        <f>E22+1</f>
        <v>44483</v>
      </c>
      <c r="H22" s="27"/>
      <c r="I22" s="26">
        <f>G22+1</f>
        <v>44484</v>
      </c>
      <c r="J22" s="27"/>
      <c r="K22" s="127">
        <f>I22+1</f>
        <v>44485</v>
      </c>
      <c r="L22" s="128"/>
      <c r="M22" s="129"/>
      <c r="N22" s="129"/>
      <c r="O22" s="129"/>
      <c r="P22" s="129"/>
      <c r="Q22" s="129"/>
      <c r="R22" s="130"/>
      <c r="S22" s="131">
        <f>K22+1</f>
        <v>44486</v>
      </c>
      <c r="T22" s="132"/>
      <c r="U22" s="133"/>
      <c r="V22" s="133"/>
      <c r="W22" s="133"/>
      <c r="X22" s="133"/>
      <c r="Y22" s="133"/>
      <c r="Z22" s="134"/>
    </row>
    <row r="23" spans="1:27" s="1" customFormat="1" x14ac:dyDescent="0.15">
      <c r="A23" s="105"/>
      <c r="B23" s="106"/>
      <c r="C23" s="107"/>
      <c r="D23" s="108"/>
      <c r="E23" s="107"/>
      <c r="F23" s="108"/>
      <c r="G23" s="107"/>
      <c r="H23" s="108"/>
      <c r="I23" s="107"/>
      <c r="J23" s="108"/>
      <c r="K23" s="107"/>
      <c r="L23" s="122"/>
      <c r="M23" s="122"/>
      <c r="N23" s="122"/>
      <c r="O23" s="122"/>
      <c r="P23" s="122"/>
      <c r="Q23" s="122"/>
      <c r="R23" s="108"/>
      <c r="S23" s="105"/>
      <c r="T23" s="106"/>
      <c r="U23" s="106"/>
      <c r="V23" s="106"/>
      <c r="W23" s="106"/>
      <c r="X23" s="106"/>
      <c r="Y23" s="106"/>
      <c r="Z23" s="123"/>
    </row>
    <row r="24" spans="1:27" s="1" customFormat="1" x14ac:dyDescent="0.15">
      <c r="A24" s="105"/>
      <c r="B24" s="106"/>
      <c r="C24" s="107"/>
      <c r="D24" s="108"/>
      <c r="E24" s="107"/>
      <c r="F24" s="108"/>
      <c r="G24" s="107"/>
      <c r="H24" s="108"/>
      <c r="I24" s="107"/>
      <c r="J24" s="108"/>
      <c r="K24" s="107"/>
      <c r="L24" s="122"/>
      <c r="M24" s="122"/>
      <c r="N24" s="122"/>
      <c r="O24" s="122"/>
      <c r="P24" s="122"/>
      <c r="Q24" s="122"/>
      <c r="R24" s="108"/>
      <c r="S24" s="105"/>
      <c r="T24" s="106"/>
      <c r="U24" s="106"/>
      <c r="V24" s="106"/>
      <c r="W24" s="106"/>
      <c r="X24" s="106"/>
      <c r="Y24" s="106"/>
      <c r="Z24" s="123"/>
    </row>
    <row r="25" spans="1:27" s="1" customFormat="1" x14ac:dyDescent="0.15">
      <c r="A25" s="105"/>
      <c r="B25" s="106"/>
      <c r="C25" s="107"/>
      <c r="D25" s="108"/>
      <c r="E25" s="107"/>
      <c r="F25" s="108"/>
      <c r="G25" s="107"/>
      <c r="H25" s="108"/>
      <c r="I25" s="107"/>
      <c r="J25" s="108"/>
      <c r="K25" s="107"/>
      <c r="L25" s="122"/>
      <c r="M25" s="122"/>
      <c r="N25" s="122"/>
      <c r="O25" s="122"/>
      <c r="P25" s="122"/>
      <c r="Q25" s="122"/>
      <c r="R25" s="108"/>
      <c r="S25" s="105"/>
      <c r="T25" s="106"/>
      <c r="U25" s="106"/>
      <c r="V25" s="106"/>
      <c r="W25" s="106"/>
      <c r="X25" s="106"/>
      <c r="Y25" s="106"/>
      <c r="Z25" s="123"/>
    </row>
    <row r="26" spans="1:27" s="1" customFormat="1" x14ac:dyDescent="0.15">
      <c r="A26" s="105"/>
      <c r="B26" s="106"/>
      <c r="C26" s="107"/>
      <c r="D26" s="108"/>
      <c r="E26" s="107"/>
      <c r="F26" s="108"/>
      <c r="G26" s="107"/>
      <c r="H26" s="108"/>
      <c r="I26" s="107"/>
      <c r="J26" s="108"/>
      <c r="K26" s="107"/>
      <c r="L26" s="122"/>
      <c r="M26" s="122"/>
      <c r="N26" s="122"/>
      <c r="O26" s="122"/>
      <c r="P26" s="122"/>
      <c r="Q26" s="122"/>
      <c r="R26" s="108"/>
      <c r="S26" s="105"/>
      <c r="T26" s="106"/>
      <c r="U26" s="106"/>
      <c r="V26" s="106"/>
      <c r="W26" s="106"/>
      <c r="X26" s="106"/>
      <c r="Y26" s="106"/>
      <c r="Z26" s="123"/>
    </row>
    <row r="27" spans="1:27" s="2" customFormat="1" x14ac:dyDescent="0.15">
      <c r="A27" s="111"/>
      <c r="B27" s="112"/>
      <c r="C27" s="113"/>
      <c r="D27" s="114"/>
      <c r="E27" s="113"/>
      <c r="F27" s="114"/>
      <c r="G27" s="113"/>
      <c r="H27" s="114"/>
      <c r="I27" s="113"/>
      <c r="J27" s="114"/>
      <c r="K27" s="113"/>
      <c r="L27" s="118"/>
      <c r="M27" s="118"/>
      <c r="N27" s="118"/>
      <c r="O27" s="118"/>
      <c r="P27" s="118"/>
      <c r="Q27" s="118"/>
      <c r="R27" s="114"/>
      <c r="S27" s="111"/>
      <c r="T27" s="112"/>
      <c r="U27" s="112"/>
      <c r="V27" s="112"/>
      <c r="W27" s="112"/>
      <c r="X27" s="112"/>
      <c r="Y27" s="112"/>
      <c r="Z27" s="117"/>
      <c r="AA27" s="1"/>
    </row>
    <row r="28" spans="1:27" s="1" customFormat="1" ht="19" x14ac:dyDescent="0.15">
      <c r="A28" s="28">
        <f>S22+1</f>
        <v>44487</v>
      </c>
      <c r="B28" s="29"/>
      <c r="C28" s="26">
        <f>A28+1</f>
        <v>44488</v>
      </c>
      <c r="D28" s="27"/>
      <c r="E28" s="26">
        <f>C28+1</f>
        <v>44489</v>
      </c>
      <c r="F28" s="27"/>
      <c r="G28" s="26">
        <f>E28+1</f>
        <v>44490</v>
      </c>
      <c r="H28" s="27"/>
      <c r="I28" s="26">
        <f>G28+1</f>
        <v>44491</v>
      </c>
      <c r="J28" s="27"/>
      <c r="K28" s="143">
        <f>I28+1</f>
        <v>44492</v>
      </c>
      <c r="L28" s="144"/>
      <c r="M28" s="145"/>
      <c r="N28" s="145"/>
      <c r="O28" s="145"/>
      <c r="P28" s="145"/>
      <c r="Q28" s="145"/>
      <c r="R28" s="146"/>
      <c r="S28" s="143">
        <f>K28+1</f>
        <v>44493</v>
      </c>
      <c r="T28" s="144"/>
      <c r="U28" s="145"/>
      <c r="V28" s="145"/>
      <c r="W28" s="145"/>
      <c r="X28" s="145"/>
      <c r="Y28" s="145"/>
      <c r="Z28" s="146"/>
    </row>
    <row r="29" spans="1:27" s="1" customFormat="1" x14ac:dyDescent="0.15">
      <c r="A29" s="105"/>
      <c r="B29" s="106"/>
      <c r="C29" s="107"/>
      <c r="D29" s="108"/>
      <c r="E29" s="107"/>
      <c r="F29" s="108"/>
      <c r="G29" s="107"/>
      <c r="H29" s="108"/>
      <c r="I29" s="107"/>
      <c r="J29" s="108"/>
      <c r="K29" s="140"/>
      <c r="L29" s="141"/>
      <c r="M29" s="141"/>
      <c r="N29" s="141"/>
      <c r="O29" s="141"/>
      <c r="P29" s="141"/>
      <c r="Q29" s="141"/>
      <c r="R29" s="142"/>
      <c r="S29" s="140"/>
      <c r="T29" s="141"/>
      <c r="U29" s="141"/>
      <c r="V29" s="141"/>
      <c r="W29" s="141"/>
      <c r="X29" s="141"/>
      <c r="Y29" s="141"/>
      <c r="Z29" s="142"/>
    </row>
    <row r="30" spans="1:27" s="1" customFormat="1" ht="19.75" customHeight="1" x14ac:dyDescent="0.15">
      <c r="A30" s="105"/>
      <c r="B30" s="106"/>
      <c r="C30" s="135" t="s">
        <v>42</v>
      </c>
      <c r="D30" s="136"/>
      <c r="E30" s="107"/>
      <c r="F30" s="108"/>
      <c r="G30" s="107"/>
      <c r="H30" s="108"/>
      <c r="I30" s="107"/>
      <c r="J30" s="108"/>
      <c r="K30" s="140"/>
      <c r="L30" s="141"/>
      <c r="M30" s="141"/>
      <c r="N30" s="141"/>
      <c r="O30" s="141"/>
      <c r="P30" s="141"/>
      <c r="Q30" s="141"/>
      <c r="R30" s="142"/>
      <c r="S30" s="137" t="s">
        <v>57</v>
      </c>
      <c r="T30" s="138"/>
      <c r="U30" s="138"/>
      <c r="V30" s="138"/>
      <c r="W30" s="138"/>
      <c r="X30" s="138"/>
      <c r="Y30" s="138"/>
      <c r="Z30" s="139"/>
    </row>
    <row r="31" spans="1:27" s="1" customFormat="1" ht="7" customHeight="1" x14ac:dyDescent="0.15">
      <c r="A31" s="105"/>
      <c r="B31" s="106"/>
      <c r="E31" s="107"/>
      <c r="F31" s="108"/>
      <c r="G31" s="107"/>
      <c r="H31" s="108"/>
      <c r="I31" s="107"/>
      <c r="J31" s="108"/>
      <c r="K31" s="140"/>
      <c r="L31" s="141"/>
      <c r="M31" s="141"/>
      <c r="N31" s="141"/>
      <c r="O31" s="141"/>
      <c r="P31" s="141"/>
      <c r="Q31" s="141"/>
      <c r="R31" s="142"/>
      <c r="S31" s="45"/>
      <c r="T31" s="45"/>
      <c r="U31" s="45"/>
      <c r="V31" s="46" t="s">
        <v>58</v>
      </c>
      <c r="W31" s="45"/>
      <c r="X31" s="45"/>
      <c r="Y31" s="45"/>
      <c r="Z31" s="45"/>
    </row>
    <row r="32" spans="1:27" s="1" customFormat="1" ht="20" customHeight="1" x14ac:dyDescent="0.15">
      <c r="A32" s="105"/>
      <c r="B32" s="106"/>
      <c r="C32" s="212" t="s">
        <v>63</v>
      </c>
      <c r="D32" s="213"/>
      <c r="E32" s="107"/>
      <c r="F32" s="108"/>
      <c r="G32" s="107"/>
      <c r="H32" s="108"/>
      <c r="I32" s="107"/>
      <c r="J32" s="108"/>
      <c r="K32" s="140"/>
      <c r="L32" s="141"/>
      <c r="M32" s="141"/>
      <c r="N32" s="141"/>
      <c r="O32" s="141"/>
      <c r="P32" s="141"/>
      <c r="Q32" s="141"/>
      <c r="R32" s="142"/>
      <c r="S32" s="140" t="s">
        <v>24</v>
      </c>
      <c r="T32" s="210"/>
      <c r="U32" s="210"/>
      <c r="V32" s="210"/>
      <c r="W32" s="210"/>
      <c r="X32" s="210"/>
      <c r="Y32" s="210"/>
      <c r="Z32" s="142"/>
    </row>
    <row r="33" spans="1:27" s="2" customFormat="1" x14ac:dyDescent="0.15">
      <c r="A33" s="111"/>
      <c r="B33" s="112"/>
      <c r="C33" s="113"/>
      <c r="D33" s="114"/>
      <c r="E33" s="113"/>
      <c r="F33" s="114"/>
      <c r="G33" s="113"/>
      <c r="H33" s="114"/>
      <c r="I33" s="113"/>
      <c r="J33" s="114"/>
      <c r="K33" s="124"/>
      <c r="L33" s="125"/>
      <c r="M33" s="125"/>
      <c r="N33" s="125"/>
      <c r="O33" s="125"/>
      <c r="P33" s="125"/>
      <c r="Q33" s="125"/>
      <c r="R33" s="126"/>
      <c r="S33" s="124"/>
      <c r="T33" s="125"/>
      <c r="U33" s="125"/>
      <c r="V33" s="125"/>
      <c r="W33" s="125"/>
      <c r="X33" s="125"/>
      <c r="Y33" s="125"/>
      <c r="Z33" s="126"/>
      <c r="AA33" s="1"/>
    </row>
    <row r="34" spans="1:27" s="1" customFormat="1" ht="19" x14ac:dyDescent="0.15">
      <c r="A34" s="28">
        <f>S28+1</f>
        <v>44494</v>
      </c>
      <c r="B34" s="29"/>
      <c r="C34" s="26">
        <f>A34+1</f>
        <v>44495</v>
      </c>
      <c r="D34" s="27"/>
      <c r="E34" s="26">
        <f>C34+1</f>
        <v>44496</v>
      </c>
      <c r="F34" s="27"/>
      <c r="G34" s="26">
        <f>E34+1</f>
        <v>44497</v>
      </c>
      <c r="H34" s="27"/>
      <c r="I34" s="26">
        <f>G34+1</f>
        <v>44498</v>
      </c>
      <c r="J34" s="27"/>
      <c r="K34" s="202">
        <f>I34+1</f>
        <v>44499</v>
      </c>
      <c r="L34" s="203"/>
      <c r="M34" s="204"/>
      <c r="N34" s="204"/>
      <c r="O34" s="204"/>
      <c r="P34" s="204"/>
      <c r="Q34" s="204"/>
      <c r="R34" s="205"/>
      <c r="S34" s="206">
        <f>K34+1</f>
        <v>44500</v>
      </c>
      <c r="T34" s="207"/>
      <c r="U34" s="208"/>
      <c r="V34" s="208"/>
      <c r="W34" s="208"/>
      <c r="X34" s="208"/>
      <c r="Y34" s="208"/>
      <c r="Z34" s="209"/>
    </row>
    <row r="35" spans="1:27" s="1" customFormat="1" x14ac:dyDescent="0.15">
      <c r="A35" s="105"/>
      <c r="B35" s="106"/>
      <c r="C35" s="107"/>
      <c r="D35" s="108"/>
      <c r="E35" s="107"/>
      <c r="F35" s="108"/>
      <c r="G35" s="107"/>
      <c r="H35" s="108"/>
      <c r="I35" s="107"/>
      <c r="J35" s="108"/>
      <c r="K35" s="177"/>
      <c r="L35" s="198"/>
      <c r="M35" s="198"/>
      <c r="N35" s="198"/>
      <c r="O35" s="198"/>
      <c r="P35" s="198"/>
      <c r="Q35" s="198"/>
      <c r="R35" s="178"/>
      <c r="S35" s="199"/>
      <c r="T35" s="200"/>
      <c r="U35" s="200"/>
      <c r="V35" s="200"/>
      <c r="W35" s="200"/>
      <c r="X35" s="200"/>
      <c r="Y35" s="200"/>
      <c r="Z35" s="201"/>
    </row>
    <row r="36" spans="1:27" s="1" customFormat="1" x14ac:dyDescent="0.15">
      <c r="A36" s="105"/>
      <c r="B36" s="106"/>
      <c r="C36" s="107"/>
      <c r="D36" s="108"/>
      <c r="E36" s="107"/>
      <c r="F36" s="108"/>
      <c r="G36" s="107"/>
      <c r="H36" s="108"/>
      <c r="I36" s="107"/>
      <c r="J36" s="108"/>
      <c r="K36" s="177"/>
      <c r="L36" s="198"/>
      <c r="M36" s="198"/>
      <c r="N36" s="198"/>
      <c r="O36" s="198"/>
      <c r="P36" s="198"/>
      <c r="Q36" s="198"/>
      <c r="R36" s="178"/>
      <c r="S36" s="199"/>
      <c r="T36" s="200"/>
      <c r="U36" s="200"/>
      <c r="V36" s="200"/>
      <c r="W36" s="200"/>
      <c r="X36" s="200"/>
      <c r="Y36" s="200"/>
      <c r="Z36" s="201"/>
    </row>
    <row r="37" spans="1:27" s="1" customFormat="1" x14ac:dyDescent="0.15">
      <c r="A37" s="105"/>
      <c r="B37" s="106"/>
      <c r="C37" s="107"/>
      <c r="D37" s="108"/>
      <c r="E37" s="107"/>
      <c r="F37" s="108"/>
      <c r="G37" s="107"/>
      <c r="H37" s="108"/>
      <c r="I37" s="107"/>
      <c r="J37" s="108"/>
      <c r="K37" s="177"/>
      <c r="L37" s="198"/>
      <c r="M37" s="198"/>
      <c r="N37" s="198"/>
      <c r="O37" s="198"/>
      <c r="P37" s="198"/>
      <c r="Q37" s="198"/>
      <c r="R37" s="178"/>
      <c r="S37" s="199"/>
      <c r="T37" s="200"/>
      <c r="U37" s="200"/>
      <c r="V37" s="200"/>
      <c r="W37" s="200"/>
      <c r="X37" s="200"/>
      <c r="Y37" s="200"/>
      <c r="Z37" s="201"/>
    </row>
    <row r="38" spans="1:27" s="1" customFormat="1" x14ac:dyDescent="0.15">
      <c r="A38" s="105"/>
      <c r="B38" s="106"/>
      <c r="C38" s="107"/>
      <c r="D38" s="108"/>
      <c r="E38" s="107"/>
      <c r="F38" s="108"/>
      <c r="G38" s="107"/>
      <c r="H38" s="108"/>
      <c r="I38" s="107"/>
      <c r="J38" s="108"/>
      <c r="K38" s="177"/>
      <c r="L38" s="198"/>
      <c r="M38" s="198"/>
      <c r="N38" s="198"/>
      <c r="O38" s="198"/>
      <c r="P38" s="198"/>
      <c r="Q38" s="198"/>
      <c r="R38" s="178"/>
      <c r="S38" s="199"/>
      <c r="T38" s="200"/>
      <c r="U38" s="200"/>
      <c r="V38" s="200"/>
      <c r="W38" s="200"/>
      <c r="X38" s="200"/>
      <c r="Y38" s="200"/>
      <c r="Z38" s="201"/>
    </row>
    <row r="39" spans="1:27" s="2" customFormat="1" x14ac:dyDescent="0.15">
      <c r="A39" s="111"/>
      <c r="B39" s="112"/>
      <c r="C39" s="113"/>
      <c r="D39" s="114"/>
      <c r="E39" s="113"/>
      <c r="F39" s="114"/>
      <c r="G39" s="113"/>
      <c r="H39" s="114"/>
      <c r="I39" s="113"/>
      <c r="J39" s="114"/>
      <c r="K39" s="195"/>
      <c r="L39" s="196"/>
      <c r="M39" s="196"/>
      <c r="N39" s="196"/>
      <c r="O39" s="196"/>
      <c r="P39" s="196"/>
      <c r="Q39" s="196"/>
      <c r="R39" s="197"/>
      <c r="S39" s="192"/>
      <c r="T39" s="193"/>
      <c r="U39" s="193"/>
      <c r="V39" s="193"/>
      <c r="W39" s="193"/>
      <c r="X39" s="193"/>
      <c r="Y39" s="193"/>
      <c r="Z39" s="194"/>
      <c r="AA39" s="1"/>
    </row>
    <row r="40" spans="1:27" ht="19" x14ac:dyDescent="0.2">
      <c r="A40" s="28">
        <f>S34+1</f>
        <v>44501</v>
      </c>
      <c r="B40" s="29"/>
      <c r="C40" s="26">
        <f>A40+1</f>
        <v>44502</v>
      </c>
      <c r="D40" s="27"/>
      <c r="E40" s="30" t="s">
        <v>0</v>
      </c>
      <c r="F40" s="31"/>
      <c r="G40" s="31"/>
      <c r="H40" s="31"/>
      <c r="I40" s="31"/>
      <c r="J40" s="31"/>
      <c r="K40" s="31"/>
      <c r="L40" s="31"/>
      <c r="M40" s="31"/>
      <c r="N40" s="31"/>
      <c r="O40" s="31"/>
      <c r="P40" s="31"/>
      <c r="Q40" s="31"/>
      <c r="R40" s="31"/>
      <c r="S40" s="31"/>
      <c r="T40" s="31"/>
      <c r="U40" s="31"/>
      <c r="V40" s="31"/>
      <c r="W40" s="31"/>
      <c r="X40" s="31"/>
      <c r="Y40" s="31"/>
      <c r="Z40" s="10"/>
    </row>
    <row r="41" spans="1:27" x14ac:dyDescent="0.15">
      <c r="A41" s="105"/>
      <c r="B41" s="106"/>
      <c r="C41" s="107"/>
      <c r="D41" s="108"/>
      <c r="E41" s="32"/>
      <c r="F41" s="6"/>
      <c r="G41" s="6"/>
      <c r="H41" s="6"/>
      <c r="I41" s="6"/>
      <c r="J41" s="6"/>
      <c r="K41" s="6"/>
      <c r="L41" s="6"/>
      <c r="M41" s="6"/>
      <c r="N41" s="6"/>
      <c r="O41" s="6"/>
      <c r="P41" s="6"/>
      <c r="Q41" s="6"/>
      <c r="R41" s="6"/>
      <c r="S41" s="6"/>
      <c r="T41" s="6"/>
      <c r="U41" s="6"/>
      <c r="V41" s="6"/>
      <c r="W41" s="6"/>
      <c r="X41" s="6"/>
      <c r="Y41" s="6"/>
      <c r="Z41" s="9"/>
    </row>
    <row r="42" spans="1:27" x14ac:dyDescent="0.15">
      <c r="A42" s="105"/>
      <c r="B42" s="106"/>
      <c r="C42" s="107"/>
      <c r="D42" s="108"/>
      <c r="E42" s="32"/>
      <c r="F42" s="6"/>
      <c r="G42" s="6"/>
      <c r="H42" s="6"/>
      <c r="I42" s="6"/>
      <c r="J42" s="6"/>
      <c r="K42" s="6"/>
      <c r="L42" s="6"/>
      <c r="M42" s="6"/>
      <c r="N42" s="6"/>
      <c r="O42" s="6"/>
      <c r="P42" s="6"/>
      <c r="Q42" s="6"/>
      <c r="R42" s="6"/>
      <c r="S42" s="6"/>
      <c r="T42" s="6"/>
      <c r="U42" s="6"/>
      <c r="V42" s="6"/>
      <c r="W42" s="6"/>
      <c r="X42" s="6"/>
      <c r="Y42" s="6"/>
      <c r="Z42" s="8"/>
    </row>
    <row r="43" spans="1:27" x14ac:dyDescent="0.15">
      <c r="A43" s="105"/>
      <c r="B43" s="106"/>
      <c r="C43" s="107"/>
      <c r="D43" s="108"/>
      <c r="E43" s="32"/>
      <c r="F43" s="6"/>
      <c r="G43" s="6"/>
      <c r="H43" s="6"/>
      <c r="I43" s="6"/>
      <c r="J43" s="6"/>
      <c r="K43" s="6"/>
      <c r="L43" s="6"/>
      <c r="M43" s="6"/>
      <c r="N43" s="6"/>
      <c r="O43" s="6"/>
      <c r="P43" s="6"/>
      <c r="Q43" s="6"/>
      <c r="R43" s="6"/>
      <c r="S43" s="6"/>
      <c r="T43" s="6"/>
      <c r="U43" s="6"/>
      <c r="V43" s="6"/>
      <c r="W43" s="6"/>
      <c r="X43" s="6"/>
      <c r="Y43" s="6"/>
      <c r="Z43" s="8"/>
    </row>
    <row r="44" spans="1:27" x14ac:dyDescent="0.15">
      <c r="A44" s="105"/>
      <c r="B44" s="106"/>
      <c r="C44" s="107"/>
      <c r="D44" s="108"/>
      <c r="E44" s="32"/>
      <c r="F44" s="6"/>
      <c r="G44" s="6"/>
      <c r="H44" s="6"/>
      <c r="I44" s="6"/>
      <c r="J44" s="6"/>
      <c r="K44" s="109" t="s">
        <v>9</v>
      </c>
      <c r="L44" s="109"/>
      <c r="M44" s="109"/>
      <c r="N44" s="109"/>
      <c r="O44" s="109"/>
      <c r="P44" s="109"/>
      <c r="Q44" s="109"/>
      <c r="R44" s="109"/>
      <c r="S44" s="109"/>
      <c r="T44" s="109"/>
      <c r="U44" s="109"/>
      <c r="V44" s="109"/>
      <c r="W44" s="109"/>
      <c r="X44" s="109"/>
      <c r="Y44" s="109"/>
      <c r="Z44" s="110"/>
    </row>
    <row r="45" spans="1:27" s="1" customFormat="1" x14ac:dyDescent="0.15">
      <c r="A45" s="111"/>
      <c r="B45" s="112"/>
      <c r="C45" s="113"/>
      <c r="D45" s="114"/>
      <c r="E45" s="33"/>
      <c r="F45" s="34"/>
      <c r="G45" s="34"/>
      <c r="H45" s="34"/>
      <c r="I45" s="34"/>
      <c r="J45" s="34"/>
      <c r="K45" s="115" t="s">
        <v>8</v>
      </c>
      <c r="L45" s="115"/>
      <c r="M45" s="115"/>
      <c r="N45" s="115"/>
      <c r="O45" s="115"/>
      <c r="P45" s="115"/>
      <c r="Q45" s="115"/>
      <c r="R45" s="115"/>
      <c r="S45" s="115"/>
      <c r="T45" s="115"/>
      <c r="U45" s="115"/>
      <c r="V45" s="115"/>
      <c r="W45" s="115"/>
      <c r="X45" s="115"/>
      <c r="Y45" s="115"/>
      <c r="Z45" s="116"/>
    </row>
  </sheetData>
  <mergeCells count="215">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E30:F30"/>
    <mergeCell ref="G30:H30"/>
    <mergeCell ref="I30:J30"/>
    <mergeCell ref="K30:R30"/>
    <mergeCell ref="S30:Z30"/>
    <mergeCell ref="S32:Z32"/>
    <mergeCell ref="A32:B32"/>
    <mergeCell ref="C32:D32"/>
    <mergeCell ref="E32:F32"/>
    <mergeCell ref="G32:H32"/>
    <mergeCell ref="I32:J32"/>
    <mergeCell ref="K32:R32"/>
    <mergeCell ref="A31:B31"/>
    <mergeCell ref="C30:D30"/>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11" priority="3">
      <formula>MONTH(A10)&lt;&gt;MONTH($A$1)</formula>
    </cfRule>
    <cfRule type="expression" dxfId="10" priority="4">
      <formula>OR(WEEKDAY(A10,1)=1,WEEKDAY(A10,1)=7)</formula>
    </cfRule>
  </conditionalFormatting>
  <conditionalFormatting sqref="I10 I16 I22 I28 I34">
    <cfRule type="expression" dxfId="9" priority="1">
      <formula>MONTH(I10)&lt;&gt;MONTH($A$1)</formula>
    </cfRule>
    <cfRule type="expression" dxfId="8" priority="2">
      <formula>OR(WEEKDAY(I10,1)=1,WEEKDAY(I10,1)=7)</formula>
    </cfRule>
  </conditionalFormatting>
  <hyperlinks>
    <hyperlink ref="K45" r:id="rId1" xr:uid="{00000000-0004-0000-0900-000000000000}"/>
    <hyperlink ref="K44:Z44" r:id="rId2" display="Calendar Templates by Vertex42" xr:uid="{00000000-0004-0000-0900-000001000000}"/>
    <hyperlink ref="K45:Z45" r:id="rId3" display="https://www.vertex42.com/calendars/" xr:uid="{00000000-0004-0000-0900-000002000000}"/>
  </hyperlinks>
  <printOptions horizontalCentered="1"/>
  <pageMargins left="0.5" right="0.5" top="0.25" bottom="0.25" header="0.25" footer="0.25"/>
  <pageSetup orientation="landscape"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AA45"/>
  <sheetViews>
    <sheetView showGridLines="0" topLeftCell="A4" workbookViewId="0">
      <selection activeCell="E31" sqref="E31:F31"/>
    </sheetView>
  </sheetViews>
  <sheetFormatPr baseColWidth="10" defaultColWidth="8.83203125" defaultRowHeight="13" x14ac:dyDescent="0.15"/>
  <cols>
    <col min="1" max="1" width="4.83203125" customWidth="1"/>
    <col min="2" max="2" width="13.6640625" customWidth="1"/>
    <col min="3" max="3" width="4.83203125" customWidth="1"/>
    <col min="4" max="4" width="13.6640625" customWidth="1"/>
    <col min="5" max="5" width="4.83203125" customWidth="1"/>
    <col min="6" max="6" width="13.6640625" customWidth="1"/>
    <col min="7" max="7" width="4.83203125" customWidth="1"/>
    <col min="8" max="8" width="13.6640625" customWidth="1"/>
    <col min="9" max="9" width="4.83203125" customWidth="1"/>
    <col min="10" max="10" width="13.6640625" customWidth="1"/>
    <col min="11" max="17" width="2.5" customWidth="1"/>
    <col min="18" max="18" width="1.5" customWidth="1"/>
    <col min="19" max="25" width="2.5" customWidth="1"/>
    <col min="26" max="26" width="1.5" customWidth="1"/>
  </cols>
  <sheetData>
    <row r="1" spans="1:27" s="3" customFormat="1" ht="15" customHeight="1" x14ac:dyDescent="0.15">
      <c r="A1" s="149">
        <f>DATE(Setup!D5,Setup!D7+9,1)</f>
        <v>44501</v>
      </c>
      <c r="B1" s="149"/>
      <c r="C1" s="149"/>
      <c r="D1" s="149"/>
      <c r="E1" s="149"/>
      <c r="F1" s="149"/>
      <c r="G1" s="149"/>
      <c r="H1" s="149"/>
      <c r="I1" s="25"/>
      <c r="J1" s="25"/>
      <c r="K1" s="150">
        <f>DATE(YEAR(A1),MONTH(A1)-1,1)</f>
        <v>44470</v>
      </c>
      <c r="L1" s="150"/>
      <c r="M1" s="150"/>
      <c r="N1" s="150"/>
      <c r="O1" s="150"/>
      <c r="P1" s="150"/>
      <c r="Q1" s="150"/>
      <c r="S1" s="150">
        <f>DATE(YEAR(A1),MONTH(A1)+1,1)</f>
        <v>44531</v>
      </c>
      <c r="T1" s="150"/>
      <c r="U1" s="150"/>
      <c r="V1" s="150"/>
      <c r="W1" s="150"/>
      <c r="X1" s="150"/>
      <c r="Y1" s="150"/>
    </row>
    <row r="2" spans="1:27" s="3" customFormat="1" ht="11.25" customHeight="1" x14ac:dyDescent="0.15">
      <c r="A2" s="149"/>
      <c r="B2" s="149"/>
      <c r="C2" s="149"/>
      <c r="D2" s="149"/>
      <c r="E2" s="149"/>
      <c r="F2" s="149"/>
      <c r="G2" s="149"/>
      <c r="H2" s="149"/>
      <c r="I2" s="25"/>
      <c r="J2" s="25"/>
      <c r="K2" s="35" t="str">
        <f>INDEX({"S";"M";"T";"W";"T";"F";"S"},1+MOD(start_day+1-2,7))</f>
        <v>M</v>
      </c>
      <c r="L2" s="35" t="str">
        <f>INDEX({"S";"M";"T";"W";"T";"F";"S"},1+MOD(start_day+2-2,7))</f>
        <v>T</v>
      </c>
      <c r="M2" s="35" t="str">
        <f>INDEX({"S";"M";"T";"W";"T";"F";"S"},1+MOD(start_day+3-2,7))</f>
        <v>W</v>
      </c>
      <c r="N2" s="35" t="str">
        <f>INDEX({"S";"M";"T";"W";"T";"F";"S"},1+MOD(start_day+4-2,7))</f>
        <v>T</v>
      </c>
      <c r="O2" s="35" t="str">
        <f>INDEX({"S";"M";"T";"W";"T";"F";"S"},1+MOD(start_day+5-2,7))</f>
        <v>F</v>
      </c>
      <c r="P2" s="35" t="str">
        <f>INDEX({"S";"M";"T";"W";"T";"F";"S"},1+MOD(start_day+6-2,7))</f>
        <v>S</v>
      </c>
      <c r="Q2" s="35" t="str">
        <f>INDEX({"S";"M";"T";"W";"T";"F";"S"},1+MOD(start_day+7-2,7))</f>
        <v>S</v>
      </c>
      <c r="S2" s="35" t="str">
        <f>INDEX({"S";"M";"T";"W";"T";"F";"S"},1+MOD(start_day+1-2,7))</f>
        <v>M</v>
      </c>
      <c r="T2" s="35" t="str">
        <f>INDEX({"S";"M";"T";"W";"T";"F";"S"},1+MOD(start_day+2-2,7))</f>
        <v>T</v>
      </c>
      <c r="U2" s="35" t="str">
        <f>INDEX({"S";"M";"T";"W";"T";"F";"S"},1+MOD(start_day+3-2,7))</f>
        <v>W</v>
      </c>
      <c r="V2" s="35" t="str">
        <f>INDEX({"S";"M";"T";"W";"T";"F";"S"},1+MOD(start_day+4-2,7))</f>
        <v>T</v>
      </c>
      <c r="W2" s="35" t="str">
        <f>INDEX({"S";"M";"T";"W";"T";"F";"S"},1+MOD(start_day+5-2,7))</f>
        <v>F</v>
      </c>
      <c r="X2" s="35" t="str">
        <f>INDEX({"S";"M";"T";"W";"T";"F";"S"},1+MOD(start_day+6-2,7))</f>
        <v>S</v>
      </c>
      <c r="Y2" s="35" t="str">
        <f>INDEX({"S";"M";"T";"W";"T";"F";"S"},1+MOD(start_day+7-2,7))</f>
        <v>S</v>
      </c>
    </row>
    <row r="3" spans="1:27" s="4" customFormat="1" ht="9" customHeight="1" x14ac:dyDescent="0.15">
      <c r="A3" s="149"/>
      <c r="B3" s="149"/>
      <c r="C3" s="149"/>
      <c r="D3" s="149"/>
      <c r="E3" s="149"/>
      <c r="F3" s="149"/>
      <c r="G3" s="149"/>
      <c r="H3" s="149"/>
      <c r="I3" s="25"/>
      <c r="J3" s="25"/>
      <c r="K3" s="36" t="str">
        <f t="shared" ref="K3:Q8" si="0">IF(MONTH($K$1)&lt;&gt;MONTH($K$1-(WEEKDAY($K$1,1)-(start_day-1))-IF((WEEKDAY($K$1,1)-(start_day-1))&lt;=0,7,0)+(ROW(K3)-ROW($K$3))*7+(COLUMN(K3)-COLUMN($K$3)+1)),"",$K$1-(WEEKDAY($K$1,1)-(start_day-1))-IF((WEEKDAY($K$1,1)-(start_day-1))&lt;=0,7,0)+(ROW(K3)-ROW($K$3))*7+(COLUMN(K3)-COLUMN($K$3)+1))</f>
        <v/>
      </c>
      <c r="L3" s="36" t="str">
        <f t="shared" si="0"/>
        <v/>
      </c>
      <c r="M3" s="36" t="str">
        <f t="shared" si="0"/>
        <v/>
      </c>
      <c r="N3" s="36" t="str">
        <f t="shared" si="0"/>
        <v/>
      </c>
      <c r="O3" s="36">
        <f t="shared" si="0"/>
        <v>44470</v>
      </c>
      <c r="P3" s="36">
        <f t="shared" si="0"/>
        <v>44471</v>
      </c>
      <c r="Q3" s="36">
        <f t="shared" si="0"/>
        <v>44472</v>
      </c>
      <c r="R3" s="3"/>
      <c r="S3" s="36" t="str">
        <f t="shared" ref="S3:Y8" si="1">IF(MONTH($S$1)&lt;&gt;MONTH($S$1-(WEEKDAY($S$1,1)-(start_day-1))-IF((WEEKDAY($S$1,1)-(start_day-1))&lt;=0,7,0)+(ROW(S3)-ROW($S$3))*7+(COLUMN(S3)-COLUMN($S$3)+1)),"",$S$1-(WEEKDAY($S$1,1)-(start_day-1))-IF((WEEKDAY($S$1,1)-(start_day-1))&lt;=0,7,0)+(ROW(S3)-ROW($S$3))*7+(COLUMN(S3)-COLUMN($S$3)+1))</f>
        <v/>
      </c>
      <c r="T3" s="36" t="str">
        <f t="shared" si="1"/>
        <v/>
      </c>
      <c r="U3" s="36">
        <f t="shared" si="1"/>
        <v>44531</v>
      </c>
      <c r="V3" s="36">
        <f t="shared" si="1"/>
        <v>44532</v>
      </c>
      <c r="W3" s="36">
        <f t="shared" si="1"/>
        <v>44533</v>
      </c>
      <c r="X3" s="36">
        <f t="shared" si="1"/>
        <v>44534</v>
      </c>
      <c r="Y3" s="36">
        <f t="shared" si="1"/>
        <v>44535</v>
      </c>
    </row>
    <row r="4" spans="1:27" s="4" customFormat="1" ht="9" customHeight="1" x14ac:dyDescent="0.15">
      <c r="A4" s="149"/>
      <c r="B4" s="149"/>
      <c r="C4" s="149"/>
      <c r="D4" s="149"/>
      <c r="E4" s="149"/>
      <c r="F4" s="149"/>
      <c r="G4" s="149"/>
      <c r="H4" s="149"/>
      <c r="I4" s="25"/>
      <c r="J4" s="25"/>
      <c r="K4" s="36">
        <f t="shared" si="0"/>
        <v>44473</v>
      </c>
      <c r="L4" s="36">
        <f t="shared" si="0"/>
        <v>44474</v>
      </c>
      <c r="M4" s="36">
        <f t="shared" si="0"/>
        <v>44475</v>
      </c>
      <c r="N4" s="36">
        <f t="shared" si="0"/>
        <v>44476</v>
      </c>
      <c r="O4" s="36">
        <f t="shared" si="0"/>
        <v>44477</v>
      </c>
      <c r="P4" s="36">
        <f t="shared" si="0"/>
        <v>44478</v>
      </c>
      <c r="Q4" s="36">
        <f t="shared" si="0"/>
        <v>44479</v>
      </c>
      <c r="R4" s="3"/>
      <c r="S4" s="36">
        <f t="shared" si="1"/>
        <v>44536</v>
      </c>
      <c r="T4" s="36">
        <f t="shared" si="1"/>
        <v>44537</v>
      </c>
      <c r="U4" s="36">
        <f t="shared" si="1"/>
        <v>44538</v>
      </c>
      <c r="V4" s="36">
        <f t="shared" si="1"/>
        <v>44539</v>
      </c>
      <c r="W4" s="36">
        <f t="shared" si="1"/>
        <v>44540</v>
      </c>
      <c r="X4" s="36">
        <f t="shared" si="1"/>
        <v>44541</v>
      </c>
      <c r="Y4" s="36">
        <f t="shared" si="1"/>
        <v>44542</v>
      </c>
    </row>
    <row r="5" spans="1:27" s="4" customFormat="1" ht="9" customHeight="1" x14ac:dyDescent="0.15">
      <c r="A5" s="149"/>
      <c r="B5" s="149"/>
      <c r="C5" s="149"/>
      <c r="D5" s="149"/>
      <c r="E5" s="149"/>
      <c r="F5" s="149"/>
      <c r="G5" s="149"/>
      <c r="H5" s="149"/>
      <c r="I5" s="25"/>
      <c r="J5" s="25"/>
      <c r="K5" s="36">
        <f t="shared" si="0"/>
        <v>44480</v>
      </c>
      <c r="L5" s="36">
        <f t="shared" si="0"/>
        <v>44481</v>
      </c>
      <c r="M5" s="36">
        <f t="shared" si="0"/>
        <v>44482</v>
      </c>
      <c r="N5" s="36">
        <f t="shared" si="0"/>
        <v>44483</v>
      </c>
      <c r="O5" s="36">
        <f t="shared" si="0"/>
        <v>44484</v>
      </c>
      <c r="P5" s="36">
        <f t="shared" si="0"/>
        <v>44485</v>
      </c>
      <c r="Q5" s="36">
        <f t="shared" si="0"/>
        <v>44486</v>
      </c>
      <c r="R5" s="3"/>
      <c r="S5" s="36">
        <f t="shared" si="1"/>
        <v>44543</v>
      </c>
      <c r="T5" s="36">
        <f t="shared" si="1"/>
        <v>44544</v>
      </c>
      <c r="U5" s="36">
        <f t="shared" si="1"/>
        <v>44545</v>
      </c>
      <c r="V5" s="36">
        <f t="shared" si="1"/>
        <v>44546</v>
      </c>
      <c r="W5" s="36">
        <f t="shared" si="1"/>
        <v>44547</v>
      </c>
      <c r="X5" s="36">
        <f t="shared" si="1"/>
        <v>44548</v>
      </c>
      <c r="Y5" s="36">
        <f t="shared" si="1"/>
        <v>44549</v>
      </c>
    </row>
    <row r="6" spans="1:27" s="4" customFormat="1" ht="9" customHeight="1" x14ac:dyDescent="0.15">
      <c r="A6" s="149"/>
      <c r="B6" s="149"/>
      <c r="C6" s="149"/>
      <c r="D6" s="149"/>
      <c r="E6" s="149"/>
      <c r="F6" s="149"/>
      <c r="G6" s="149"/>
      <c r="H6" s="149"/>
      <c r="I6" s="25"/>
      <c r="J6" s="25"/>
      <c r="K6" s="36">
        <f t="shared" si="0"/>
        <v>44487</v>
      </c>
      <c r="L6" s="36">
        <f t="shared" si="0"/>
        <v>44488</v>
      </c>
      <c r="M6" s="36">
        <f t="shared" si="0"/>
        <v>44489</v>
      </c>
      <c r="N6" s="36">
        <f t="shared" si="0"/>
        <v>44490</v>
      </c>
      <c r="O6" s="36">
        <f t="shared" si="0"/>
        <v>44491</v>
      </c>
      <c r="P6" s="36">
        <f t="shared" si="0"/>
        <v>44492</v>
      </c>
      <c r="Q6" s="36">
        <f t="shared" si="0"/>
        <v>44493</v>
      </c>
      <c r="R6" s="3"/>
      <c r="S6" s="36">
        <f t="shared" si="1"/>
        <v>44550</v>
      </c>
      <c r="T6" s="36">
        <f t="shared" si="1"/>
        <v>44551</v>
      </c>
      <c r="U6" s="36">
        <f t="shared" si="1"/>
        <v>44552</v>
      </c>
      <c r="V6" s="36">
        <f t="shared" si="1"/>
        <v>44553</v>
      </c>
      <c r="W6" s="36">
        <f t="shared" si="1"/>
        <v>44554</v>
      </c>
      <c r="X6" s="36">
        <f t="shared" si="1"/>
        <v>44555</v>
      </c>
      <c r="Y6" s="36">
        <f t="shared" si="1"/>
        <v>44556</v>
      </c>
    </row>
    <row r="7" spans="1:27" s="4" customFormat="1" ht="9" customHeight="1" x14ac:dyDescent="0.15">
      <c r="A7" s="149"/>
      <c r="B7" s="149"/>
      <c r="C7" s="149"/>
      <c r="D7" s="149"/>
      <c r="E7" s="149"/>
      <c r="F7" s="149"/>
      <c r="G7" s="149"/>
      <c r="H7" s="149"/>
      <c r="I7" s="25"/>
      <c r="J7" s="25"/>
      <c r="K7" s="36">
        <f t="shared" si="0"/>
        <v>44494</v>
      </c>
      <c r="L7" s="36">
        <f t="shared" si="0"/>
        <v>44495</v>
      </c>
      <c r="M7" s="36">
        <f t="shared" si="0"/>
        <v>44496</v>
      </c>
      <c r="N7" s="36">
        <f t="shared" si="0"/>
        <v>44497</v>
      </c>
      <c r="O7" s="36">
        <f t="shared" si="0"/>
        <v>44498</v>
      </c>
      <c r="P7" s="36">
        <f t="shared" si="0"/>
        <v>44499</v>
      </c>
      <c r="Q7" s="36">
        <f t="shared" si="0"/>
        <v>44500</v>
      </c>
      <c r="R7" s="3"/>
      <c r="S7" s="36">
        <f t="shared" si="1"/>
        <v>44557</v>
      </c>
      <c r="T7" s="36">
        <f t="shared" si="1"/>
        <v>44558</v>
      </c>
      <c r="U7" s="36">
        <f t="shared" si="1"/>
        <v>44559</v>
      </c>
      <c r="V7" s="36">
        <f t="shared" si="1"/>
        <v>44560</v>
      </c>
      <c r="W7" s="36">
        <f t="shared" si="1"/>
        <v>44561</v>
      </c>
      <c r="X7" s="36" t="str">
        <f t="shared" si="1"/>
        <v/>
      </c>
      <c r="Y7" s="36" t="str">
        <f t="shared" si="1"/>
        <v/>
      </c>
    </row>
    <row r="8" spans="1:27" s="5" customFormat="1" ht="9" customHeight="1" x14ac:dyDescent="0.15">
      <c r="A8" s="44"/>
      <c r="B8" s="44"/>
      <c r="C8" s="44"/>
      <c r="D8" s="44"/>
      <c r="E8" s="44"/>
      <c r="F8" s="44"/>
      <c r="G8" s="44"/>
      <c r="H8" s="44"/>
      <c r="I8" s="43"/>
      <c r="J8" s="43"/>
      <c r="K8" s="36" t="str">
        <f t="shared" si="0"/>
        <v/>
      </c>
      <c r="L8" s="36" t="str">
        <f t="shared" si="0"/>
        <v/>
      </c>
      <c r="M8" s="36" t="str">
        <f t="shared" si="0"/>
        <v/>
      </c>
      <c r="N8" s="36" t="str">
        <f t="shared" si="0"/>
        <v/>
      </c>
      <c r="O8" s="36" t="str">
        <f t="shared" si="0"/>
        <v/>
      </c>
      <c r="P8" s="36" t="str">
        <f t="shared" si="0"/>
        <v/>
      </c>
      <c r="Q8" s="36" t="str">
        <f t="shared" si="0"/>
        <v/>
      </c>
      <c r="R8" s="37"/>
      <c r="S8" s="36" t="str">
        <f t="shared" si="1"/>
        <v/>
      </c>
      <c r="T8" s="36" t="str">
        <f t="shared" si="1"/>
        <v/>
      </c>
      <c r="U8" s="36" t="str">
        <f t="shared" si="1"/>
        <v/>
      </c>
      <c r="V8" s="36" t="str">
        <f t="shared" si="1"/>
        <v/>
      </c>
      <c r="W8" s="36" t="str">
        <f t="shared" si="1"/>
        <v/>
      </c>
      <c r="X8" s="36" t="str">
        <f t="shared" si="1"/>
        <v/>
      </c>
      <c r="Y8" s="36" t="str">
        <f t="shared" si="1"/>
        <v/>
      </c>
      <c r="Z8" s="38"/>
    </row>
    <row r="9" spans="1:27" s="1" customFormat="1" ht="21" customHeight="1" x14ac:dyDescent="0.15">
      <c r="A9" s="151">
        <f>A10</f>
        <v>44501</v>
      </c>
      <c r="B9" s="152"/>
      <c r="C9" s="152">
        <f>C10</f>
        <v>44502</v>
      </c>
      <c r="D9" s="152"/>
      <c r="E9" s="152">
        <f>E10</f>
        <v>44503</v>
      </c>
      <c r="F9" s="152"/>
      <c r="G9" s="152">
        <f>G10</f>
        <v>44504</v>
      </c>
      <c r="H9" s="152"/>
      <c r="I9" s="152">
        <f>I10</f>
        <v>44505</v>
      </c>
      <c r="J9" s="152"/>
      <c r="K9" s="152">
        <f>K10</f>
        <v>44506</v>
      </c>
      <c r="L9" s="152"/>
      <c r="M9" s="152"/>
      <c r="N9" s="152"/>
      <c r="O9" s="152"/>
      <c r="P9" s="152"/>
      <c r="Q9" s="152"/>
      <c r="R9" s="152"/>
      <c r="S9" s="152">
        <f>S10</f>
        <v>44507</v>
      </c>
      <c r="T9" s="152"/>
      <c r="U9" s="152"/>
      <c r="V9" s="152"/>
      <c r="W9" s="152"/>
      <c r="X9" s="152"/>
      <c r="Y9" s="152"/>
      <c r="Z9" s="153"/>
    </row>
    <row r="10" spans="1:27" s="1" customFormat="1" ht="19" x14ac:dyDescent="0.15">
      <c r="A10" s="28">
        <f>$A$1-(WEEKDAY($A$1,1)-(start_day-1))-IF((WEEKDAY($A$1,1)-(start_day-1))&lt;=0,7,0)+1</f>
        <v>44501</v>
      </c>
      <c r="B10" s="29"/>
      <c r="C10" s="26">
        <f>A10+1</f>
        <v>44502</v>
      </c>
      <c r="D10" s="27"/>
      <c r="E10" s="26">
        <f>C10+1</f>
        <v>44503</v>
      </c>
      <c r="F10" s="27"/>
      <c r="G10" s="26">
        <f>E10+1</f>
        <v>44504</v>
      </c>
      <c r="H10" s="27"/>
      <c r="I10" s="26">
        <f>G10+1</f>
        <v>44505</v>
      </c>
      <c r="J10" s="27"/>
      <c r="K10" s="127">
        <f>I10+1</f>
        <v>44506</v>
      </c>
      <c r="L10" s="128"/>
      <c r="M10" s="129"/>
      <c r="N10" s="129"/>
      <c r="O10" s="129"/>
      <c r="P10" s="129"/>
      <c r="Q10" s="129"/>
      <c r="R10" s="130"/>
      <c r="S10" s="131">
        <f>K10+1</f>
        <v>44507</v>
      </c>
      <c r="T10" s="132"/>
      <c r="U10" s="133"/>
      <c r="V10" s="133"/>
      <c r="W10" s="133"/>
      <c r="X10" s="133"/>
      <c r="Y10" s="133"/>
      <c r="Z10" s="134"/>
    </row>
    <row r="11" spans="1:27" s="1" customFormat="1" x14ac:dyDescent="0.15">
      <c r="A11" s="105"/>
      <c r="B11" s="106"/>
      <c r="C11" s="107"/>
      <c r="D11" s="108"/>
      <c r="E11" s="107"/>
      <c r="F11" s="108"/>
      <c r="G11" s="107"/>
      <c r="H11" s="108"/>
      <c r="I11" s="107"/>
      <c r="J11" s="108"/>
      <c r="K11" s="107"/>
      <c r="L11" s="122"/>
      <c r="M11" s="122"/>
      <c r="N11" s="122"/>
      <c r="O11" s="122"/>
      <c r="P11" s="122"/>
      <c r="Q11" s="122"/>
      <c r="R11" s="108"/>
      <c r="S11" s="105"/>
      <c r="T11" s="106"/>
      <c r="U11" s="106"/>
      <c r="V11" s="106"/>
      <c r="W11" s="106"/>
      <c r="X11" s="106"/>
      <c r="Y11" s="106"/>
      <c r="Z11" s="123"/>
    </row>
    <row r="12" spans="1:27" s="1" customFormat="1" x14ac:dyDescent="0.15">
      <c r="A12" s="105"/>
      <c r="B12" s="106"/>
      <c r="C12" s="135" t="s">
        <v>20</v>
      </c>
      <c r="D12" s="136"/>
      <c r="E12" s="107"/>
      <c r="F12" s="108"/>
      <c r="G12" s="107"/>
      <c r="H12" s="108"/>
      <c r="I12" s="107"/>
      <c r="J12" s="108"/>
      <c r="K12" s="107"/>
      <c r="L12" s="122"/>
      <c r="M12" s="122"/>
      <c r="N12" s="122"/>
      <c r="O12" s="122"/>
      <c r="P12" s="122"/>
      <c r="Q12" s="122"/>
      <c r="R12" s="108"/>
      <c r="S12" s="105"/>
      <c r="T12" s="106"/>
      <c r="U12" s="106"/>
      <c r="V12" s="106"/>
      <c r="W12" s="106"/>
      <c r="X12" s="106"/>
      <c r="Y12" s="106"/>
      <c r="Z12" s="123"/>
    </row>
    <row r="13" spans="1:27" s="1" customFormat="1" x14ac:dyDescent="0.15">
      <c r="A13" s="105"/>
      <c r="B13" s="106"/>
      <c r="C13" s="107"/>
      <c r="D13" s="108"/>
      <c r="E13" s="107"/>
      <c r="F13" s="108"/>
      <c r="G13" s="107"/>
      <c r="H13" s="108"/>
      <c r="I13" s="107"/>
      <c r="J13" s="108"/>
      <c r="K13" s="107"/>
      <c r="L13" s="122"/>
      <c r="M13" s="122"/>
      <c r="N13" s="122"/>
      <c r="O13" s="122"/>
      <c r="P13" s="122"/>
      <c r="Q13" s="122"/>
      <c r="R13" s="108"/>
      <c r="S13" s="105"/>
      <c r="T13" s="106"/>
      <c r="U13" s="106"/>
      <c r="V13" s="106"/>
      <c r="W13" s="106"/>
      <c r="X13" s="106"/>
      <c r="Y13" s="106"/>
      <c r="Z13" s="123"/>
    </row>
    <row r="14" spans="1:27" s="1" customFormat="1" x14ac:dyDescent="0.15">
      <c r="A14" s="105"/>
      <c r="B14" s="106"/>
      <c r="C14" s="107"/>
      <c r="D14" s="108"/>
      <c r="E14" s="107"/>
      <c r="F14" s="108"/>
      <c r="G14" s="107"/>
      <c r="H14" s="108"/>
      <c r="I14" s="107"/>
      <c r="J14" s="108"/>
      <c r="K14" s="107"/>
      <c r="L14" s="122"/>
      <c r="M14" s="122"/>
      <c r="N14" s="122"/>
      <c r="O14" s="122"/>
      <c r="P14" s="122"/>
      <c r="Q14" s="122"/>
      <c r="R14" s="108"/>
      <c r="S14" s="105"/>
      <c r="T14" s="106"/>
      <c r="U14" s="106"/>
      <c r="V14" s="106"/>
      <c r="W14" s="106"/>
      <c r="X14" s="106"/>
      <c r="Y14" s="106"/>
      <c r="Z14" s="123"/>
    </row>
    <row r="15" spans="1:27" s="2" customFormat="1" ht="13.25" customHeight="1" x14ac:dyDescent="0.15">
      <c r="A15" s="111"/>
      <c r="B15" s="112"/>
      <c r="C15" s="113"/>
      <c r="D15" s="114"/>
      <c r="E15" s="113"/>
      <c r="F15" s="114"/>
      <c r="G15" s="113"/>
      <c r="H15" s="114"/>
      <c r="I15" s="113"/>
      <c r="J15" s="114"/>
      <c r="K15" s="113"/>
      <c r="L15" s="118"/>
      <c r="M15" s="118"/>
      <c r="N15" s="118"/>
      <c r="O15" s="118"/>
      <c r="P15" s="118"/>
      <c r="Q15" s="118"/>
      <c r="R15" s="114"/>
      <c r="S15" s="111"/>
      <c r="T15" s="112"/>
      <c r="U15" s="112"/>
      <c r="V15" s="112"/>
      <c r="W15" s="112"/>
      <c r="X15" s="112"/>
      <c r="Y15" s="112"/>
      <c r="Z15" s="117"/>
      <c r="AA15" s="1"/>
    </row>
    <row r="16" spans="1:27" s="1" customFormat="1" ht="19" x14ac:dyDescent="0.15">
      <c r="A16" s="28">
        <f>S10+1</f>
        <v>44508</v>
      </c>
      <c r="B16" s="29"/>
      <c r="C16" s="26">
        <f>A16+1</f>
        <v>44509</v>
      </c>
      <c r="D16" s="27"/>
      <c r="E16" s="26">
        <f>C16+1</f>
        <v>44510</v>
      </c>
      <c r="F16" s="27"/>
      <c r="G16" s="26">
        <f>E16+1</f>
        <v>44511</v>
      </c>
      <c r="H16" s="27"/>
      <c r="I16" s="26">
        <f>G16+1</f>
        <v>44512</v>
      </c>
      <c r="J16" s="27"/>
      <c r="K16" s="143">
        <f>I16+1</f>
        <v>44513</v>
      </c>
      <c r="L16" s="144"/>
      <c r="M16" s="145"/>
      <c r="N16" s="145"/>
      <c r="O16" s="145"/>
      <c r="P16" s="145"/>
      <c r="Q16" s="145"/>
      <c r="R16" s="146"/>
      <c r="S16" s="143">
        <f>K16+1</f>
        <v>44514</v>
      </c>
      <c r="T16" s="144"/>
      <c r="U16" s="145"/>
      <c r="V16" s="145"/>
      <c r="W16" s="145"/>
      <c r="X16" s="145"/>
      <c r="Y16" s="145"/>
      <c r="Z16" s="146"/>
    </row>
    <row r="17" spans="1:27" s="1" customFormat="1" x14ac:dyDescent="0.15">
      <c r="A17" s="105"/>
      <c r="B17" s="106"/>
      <c r="C17" s="107"/>
      <c r="D17" s="108"/>
      <c r="E17" s="107"/>
      <c r="F17" s="108"/>
      <c r="G17" s="107"/>
      <c r="H17" s="108"/>
      <c r="I17" s="107"/>
      <c r="J17" s="108"/>
      <c r="K17" s="140"/>
      <c r="L17" s="141"/>
      <c r="M17" s="141"/>
      <c r="N17" s="141"/>
      <c r="O17" s="141"/>
      <c r="P17" s="141"/>
      <c r="Q17" s="141"/>
      <c r="R17" s="142"/>
      <c r="S17" s="140"/>
      <c r="T17" s="141"/>
      <c r="U17" s="141"/>
      <c r="V17" s="141"/>
      <c r="W17" s="141"/>
      <c r="X17" s="141"/>
      <c r="Y17" s="141"/>
      <c r="Z17" s="142"/>
    </row>
    <row r="18" spans="1:27" s="1" customFormat="1" x14ac:dyDescent="0.15">
      <c r="A18" s="105"/>
      <c r="B18" s="106"/>
      <c r="C18" s="107"/>
      <c r="D18" s="108"/>
      <c r="E18" s="107"/>
      <c r="F18" s="108"/>
      <c r="G18" s="107"/>
      <c r="H18" s="108"/>
      <c r="I18" s="107"/>
      <c r="J18" s="108"/>
      <c r="K18" s="140"/>
      <c r="L18" s="141"/>
      <c r="M18" s="141"/>
      <c r="N18" s="141"/>
      <c r="O18" s="141"/>
      <c r="P18" s="141"/>
      <c r="Q18" s="141"/>
      <c r="R18" s="142"/>
      <c r="S18" s="189" t="s">
        <v>21</v>
      </c>
      <c r="T18" s="190"/>
      <c r="U18" s="190"/>
      <c r="V18" s="190"/>
      <c r="W18" s="190"/>
      <c r="X18" s="190"/>
      <c r="Y18" s="190"/>
      <c r="Z18" s="191"/>
    </row>
    <row r="19" spans="1:27" s="1" customFormat="1" x14ac:dyDescent="0.15">
      <c r="A19" s="105"/>
      <c r="B19" s="106"/>
      <c r="C19" s="107"/>
      <c r="D19" s="108"/>
      <c r="E19" s="107"/>
      <c r="F19" s="108"/>
      <c r="G19" s="107"/>
      <c r="H19" s="108"/>
      <c r="I19" s="107"/>
      <c r="J19" s="108"/>
      <c r="K19" s="140"/>
      <c r="L19" s="141"/>
      <c r="M19" s="141"/>
      <c r="N19" s="141"/>
      <c r="O19" s="141"/>
      <c r="P19" s="141"/>
      <c r="Q19" s="141"/>
      <c r="R19" s="142"/>
      <c r="S19" s="140"/>
      <c r="T19" s="141"/>
      <c r="U19" s="141"/>
      <c r="V19" s="141"/>
      <c r="W19" s="141"/>
      <c r="X19" s="141"/>
      <c r="Y19" s="141"/>
      <c r="Z19" s="142"/>
    </row>
    <row r="20" spans="1:27" s="1" customFormat="1" x14ac:dyDescent="0.15">
      <c r="A20" s="105"/>
      <c r="B20" s="106"/>
      <c r="C20" s="107"/>
      <c r="D20" s="108"/>
      <c r="E20" s="107"/>
      <c r="F20" s="108"/>
      <c r="G20" s="107"/>
      <c r="H20" s="108"/>
      <c r="I20" s="107"/>
      <c r="J20" s="108"/>
      <c r="K20" s="140"/>
      <c r="L20" s="141"/>
      <c r="M20" s="141"/>
      <c r="N20" s="141"/>
      <c r="O20" s="141"/>
      <c r="P20" s="141"/>
      <c r="Q20" s="141"/>
      <c r="R20" s="142"/>
      <c r="S20" s="140"/>
      <c r="T20" s="141"/>
      <c r="U20" s="141"/>
      <c r="V20" s="141"/>
      <c r="W20" s="141"/>
      <c r="X20" s="141"/>
      <c r="Y20" s="141"/>
      <c r="Z20" s="142"/>
    </row>
    <row r="21" spans="1:27" s="2" customFormat="1" ht="13.25" customHeight="1" x14ac:dyDescent="0.15">
      <c r="A21" s="111"/>
      <c r="B21" s="112"/>
      <c r="C21" s="113"/>
      <c r="D21" s="114"/>
      <c r="E21" s="113"/>
      <c r="F21" s="114"/>
      <c r="G21" s="113"/>
      <c r="H21" s="114"/>
      <c r="I21" s="113"/>
      <c r="J21" s="114"/>
      <c r="K21" s="124"/>
      <c r="L21" s="125"/>
      <c r="M21" s="125"/>
      <c r="N21" s="125"/>
      <c r="O21" s="125"/>
      <c r="P21" s="125"/>
      <c r="Q21" s="125"/>
      <c r="R21" s="126"/>
      <c r="S21" s="124"/>
      <c r="T21" s="125"/>
      <c r="U21" s="125"/>
      <c r="V21" s="125"/>
      <c r="W21" s="125"/>
      <c r="X21" s="125"/>
      <c r="Y21" s="125"/>
      <c r="Z21" s="126"/>
      <c r="AA21" s="1"/>
    </row>
    <row r="22" spans="1:27" s="1" customFormat="1" ht="19" x14ac:dyDescent="0.15">
      <c r="A22" s="28">
        <f>S16+1</f>
        <v>44515</v>
      </c>
      <c r="B22" s="29"/>
      <c r="C22" s="26">
        <f>A22+1</f>
        <v>44516</v>
      </c>
      <c r="D22" s="27"/>
      <c r="E22" s="26">
        <f>C22+1</f>
        <v>44517</v>
      </c>
      <c r="F22" s="27"/>
      <c r="G22" s="26">
        <f>E22+1</f>
        <v>44518</v>
      </c>
      <c r="H22" s="27"/>
      <c r="I22" s="26">
        <f>G22+1</f>
        <v>44519</v>
      </c>
      <c r="J22" s="27"/>
      <c r="K22" s="127">
        <f>I22+1</f>
        <v>44520</v>
      </c>
      <c r="L22" s="128"/>
      <c r="M22" s="129"/>
      <c r="N22" s="129"/>
      <c r="O22" s="129"/>
      <c r="P22" s="129"/>
      <c r="Q22" s="129"/>
      <c r="R22" s="130"/>
      <c r="S22" s="131">
        <f>K22+1</f>
        <v>44521</v>
      </c>
      <c r="T22" s="132"/>
      <c r="U22" s="133"/>
      <c r="V22" s="133"/>
      <c r="W22" s="133"/>
      <c r="X22" s="133"/>
      <c r="Y22" s="133"/>
      <c r="Z22" s="134"/>
    </row>
    <row r="23" spans="1:27" s="1" customFormat="1" x14ac:dyDescent="0.15">
      <c r="A23" s="105"/>
      <c r="B23" s="106"/>
      <c r="C23" s="107"/>
      <c r="D23" s="108"/>
      <c r="E23" s="107"/>
      <c r="F23" s="108"/>
      <c r="G23" s="107"/>
      <c r="H23" s="108"/>
      <c r="I23" s="107"/>
      <c r="J23" s="108"/>
      <c r="K23" s="107"/>
      <c r="L23" s="122"/>
      <c r="M23" s="122"/>
      <c r="N23" s="122"/>
      <c r="O23" s="122"/>
      <c r="P23" s="122"/>
      <c r="Q23" s="122"/>
      <c r="R23" s="108"/>
      <c r="S23" s="105"/>
      <c r="T23" s="106"/>
      <c r="U23" s="106"/>
      <c r="V23" s="106"/>
      <c r="W23" s="106"/>
      <c r="X23" s="106"/>
      <c r="Y23" s="106"/>
      <c r="Z23" s="123"/>
    </row>
    <row r="24" spans="1:27" s="1" customFormat="1" x14ac:dyDescent="0.15">
      <c r="A24" s="105"/>
      <c r="B24" s="106"/>
      <c r="C24" s="107"/>
      <c r="D24" s="108"/>
      <c r="E24" s="107"/>
      <c r="F24" s="108"/>
      <c r="G24" s="107"/>
      <c r="H24" s="108"/>
      <c r="I24" s="107"/>
      <c r="J24" s="108"/>
      <c r="K24" s="107"/>
      <c r="L24" s="122"/>
      <c r="M24" s="122"/>
      <c r="N24" s="122"/>
      <c r="O24" s="122"/>
      <c r="P24" s="122"/>
      <c r="Q24" s="122"/>
      <c r="R24" s="108"/>
      <c r="S24" s="105"/>
      <c r="T24" s="106"/>
      <c r="U24" s="106"/>
      <c r="V24" s="106"/>
      <c r="W24" s="106"/>
      <c r="X24" s="106"/>
      <c r="Y24" s="106"/>
      <c r="Z24" s="123"/>
    </row>
    <row r="25" spans="1:27" s="1" customFormat="1" x14ac:dyDescent="0.15">
      <c r="A25" s="105"/>
      <c r="B25" s="106"/>
      <c r="C25" s="135"/>
      <c r="D25" s="136"/>
      <c r="E25" s="107"/>
      <c r="F25" s="108"/>
      <c r="G25" s="107"/>
      <c r="H25" s="108"/>
      <c r="I25" s="107"/>
      <c r="J25" s="108"/>
      <c r="K25" s="107"/>
      <c r="L25" s="122"/>
      <c r="M25" s="122"/>
      <c r="N25" s="122"/>
      <c r="O25" s="122"/>
      <c r="P25" s="122"/>
      <c r="Q25" s="122"/>
      <c r="R25" s="108"/>
      <c r="S25" s="105"/>
      <c r="T25" s="106"/>
      <c r="U25" s="106"/>
      <c r="V25" s="106"/>
      <c r="W25" s="106"/>
      <c r="X25" s="106"/>
      <c r="Y25" s="106"/>
      <c r="Z25" s="123"/>
    </row>
    <row r="26" spans="1:27" s="1" customFormat="1" x14ac:dyDescent="0.15">
      <c r="A26" s="105"/>
      <c r="B26" s="106"/>
      <c r="C26" s="107"/>
      <c r="D26" s="108"/>
      <c r="E26" s="107"/>
      <c r="F26" s="108"/>
      <c r="G26" s="107"/>
      <c r="H26" s="108"/>
      <c r="I26" s="107"/>
      <c r="J26" s="108"/>
      <c r="K26" s="107"/>
      <c r="L26" s="122"/>
      <c r="M26" s="122"/>
      <c r="N26" s="122"/>
      <c r="O26" s="122"/>
      <c r="P26" s="122"/>
      <c r="Q26" s="122"/>
      <c r="R26" s="108"/>
      <c r="S26" s="105"/>
      <c r="T26" s="106"/>
      <c r="U26" s="106"/>
      <c r="V26" s="106"/>
      <c r="W26" s="106"/>
      <c r="X26" s="106"/>
      <c r="Y26" s="106"/>
      <c r="Z26" s="123"/>
    </row>
    <row r="27" spans="1:27" s="2" customFormat="1" x14ac:dyDescent="0.15">
      <c r="A27" s="111"/>
      <c r="B27" s="112"/>
      <c r="C27" s="113"/>
      <c r="D27" s="114"/>
      <c r="E27" s="113"/>
      <c r="F27" s="114"/>
      <c r="G27" s="113"/>
      <c r="H27" s="114"/>
      <c r="I27" s="113"/>
      <c r="J27" s="114"/>
      <c r="K27" s="113"/>
      <c r="L27" s="118"/>
      <c r="M27" s="118"/>
      <c r="N27" s="118"/>
      <c r="O27" s="118"/>
      <c r="P27" s="118"/>
      <c r="Q27" s="118"/>
      <c r="R27" s="114"/>
      <c r="S27" s="111"/>
      <c r="T27" s="112"/>
      <c r="U27" s="112"/>
      <c r="V27" s="112"/>
      <c r="W27" s="112"/>
      <c r="X27" s="112"/>
      <c r="Y27" s="112"/>
      <c r="Z27" s="117"/>
      <c r="AA27" s="1"/>
    </row>
    <row r="28" spans="1:27" s="1" customFormat="1" ht="19" x14ac:dyDescent="0.15">
      <c r="A28" s="28">
        <f>S22+1</f>
        <v>44522</v>
      </c>
      <c r="B28" s="29"/>
      <c r="C28" s="26">
        <f>A28+1</f>
        <v>44523</v>
      </c>
      <c r="D28" s="27"/>
      <c r="E28" s="26">
        <f>C28+1</f>
        <v>44524</v>
      </c>
      <c r="F28" s="27"/>
      <c r="G28" s="26">
        <f>E28+1</f>
        <v>44525</v>
      </c>
      <c r="H28" s="27"/>
      <c r="I28" s="26">
        <f>G28+1</f>
        <v>44526</v>
      </c>
      <c r="J28" s="27"/>
      <c r="K28" s="143">
        <f>I28+1</f>
        <v>44527</v>
      </c>
      <c r="L28" s="144"/>
      <c r="M28" s="145"/>
      <c r="N28" s="145"/>
      <c r="O28" s="145"/>
      <c r="P28" s="145"/>
      <c r="Q28" s="145"/>
      <c r="R28" s="146"/>
      <c r="S28" s="143">
        <f>K28+1</f>
        <v>44528</v>
      </c>
      <c r="T28" s="144"/>
      <c r="U28" s="145"/>
      <c r="V28" s="145"/>
      <c r="W28" s="145"/>
      <c r="X28" s="145"/>
      <c r="Y28" s="145"/>
      <c r="Z28" s="146"/>
    </row>
    <row r="29" spans="1:27" s="1" customFormat="1" x14ac:dyDescent="0.15">
      <c r="A29" s="105"/>
      <c r="B29" s="106"/>
      <c r="C29" s="135" t="s">
        <v>42</v>
      </c>
      <c r="D29" s="136"/>
      <c r="E29" s="107"/>
      <c r="F29" s="108"/>
      <c r="G29" s="107"/>
      <c r="H29" s="108"/>
      <c r="I29" s="107"/>
      <c r="J29" s="108"/>
      <c r="K29" s="140"/>
      <c r="L29" s="141"/>
      <c r="M29" s="141"/>
      <c r="N29" s="141"/>
      <c r="O29" s="141"/>
      <c r="P29" s="141"/>
      <c r="Q29" s="141"/>
      <c r="R29" s="142"/>
      <c r="S29" s="140"/>
      <c r="T29" s="141"/>
      <c r="U29" s="141"/>
      <c r="V29" s="141"/>
      <c r="W29" s="141"/>
      <c r="X29" s="141"/>
      <c r="Y29" s="141"/>
      <c r="Z29" s="142"/>
    </row>
    <row r="30" spans="1:27" s="1" customFormat="1" x14ac:dyDescent="0.15">
      <c r="A30" s="105"/>
      <c r="B30" s="106"/>
      <c r="C30" s="107"/>
      <c r="D30" s="108"/>
      <c r="E30" s="107"/>
      <c r="F30" s="108"/>
      <c r="G30" s="107"/>
      <c r="H30" s="108"/>
      <c r="I30" s="107"/>
      <c r="J30" s="108"/>
      <c r="K30" s="140"/>
      <c r="L30" s="141"/>
      <c r="M30" s="141"/>
      <c r="N30" s="141"/>
      <c r="O30" s="141"/>
      <c r="P30" s="141"/>
      <c r="Q30" s="141"/>
      <c r="R30" s="142"/>
      <c r="S30" s="140" t="s">
        <v>55</v>
      </c>
      <c r="T30" s="141"/>
      <c r="U30" s="141"/>
      <c r="V30" s="141"/>
      <c r="W30" s="141"/>
      <c r="X30" s="141"/>
      <c r="Y30" s="141"/>
      <c r="Z30" s="142"/>
    </row>
    <row r="31" spans="1:27" s="1" customFormat="1" ht="7" customHeight="1" x14ac:dyDescent="0.15">
      <c r="A31" s="105"/>
      <c r="B31" s="106"/>
      <c r="E31" s="107"/>
      <c r="F31" s="108"/>
      <c r="G31" s="107"/>
      <c r="H31" s="108"/>
      <c r="I31" s="107"/>
      <c r="J31" s="108"/>
      <c r="K31" s="140"/>
      <c r="L31" s="141"/>
      <c r="M31" s="141"/>
      <c r="N31" s="141"/>
      <c r="O31" s="141"/>
      <c r="P31" s="141"/>
      <c r="Q31" s="141"/>
      <c r="R31" s="142"/>
      <c r="S31" s="140"/>
      <c r="T31" s="141"/>
      <c r="U31" s="141"/>
      <c r="V31" s="141"/>
      <c r="W31" s="141"/>
      <c r="X31" s="141"/>
      <c r="Y31" s="141"/>
      <c r="Z31" s="142"/>
    </row>
    <row r="32" spans="1:27" s="1" customFormat="1" ht="23" customHeight="1" x14ac:dyDescent="0.15">
      <c r="A32" s="105"/>
      <c r="B32" s="106"/>
      <c r="C32" s="212" t="s">
        <v>63</v>
      </c>
      <c r="D32" s="213"/>
      <c r="E32" s="107"/>
      <c r="F32" s="108"/>
      <c r="G32" s="107"/>
      <c r="H32" s="108"/>
      <c r="I32" s="107"/>
      <c r="J32" s="108"/>
      <c r="K32" s="140"/>
      <c r="L32" s="141"/>
      <c r="M32" s="141"/>
      <c r="N32" s="141"/>
      <c r="O32" s="141"/>
      <c r="P32" s="141"/>
      <c r="Q32" s="141"/>
      <c r="R32" s="142"/>
      <c r="S32" s="140"/>
      <c r="T32" s="141"/>
      <c r="U32" s="141"/>
      <c r="V32" s="141"/>
      <c r="W32" s="141"/>
      <c r="X32" s="141"/>
      <c r="Y32" s="141"/>
      <c r="Z32" s="142"/>
    </row>
    <row r="33" spans="1:27" s="2" customFormat="1" x14ac:dyDescent="0.15">
      <c r="A33" s="111"/>
      <c r="B33" s="112"/>
      <c r="C33" s="113"/>
      <c r="D33" s="114"/>
      <c r="E33" s="113"/>
      <c r="F33" s="114"/>
      <c r="G33" s="113"/>
      <c r="H33" s="114"/>
      <c r="I33" s="113"/>
      <c r="J33" s="114"/>
      <c r="K33" s="124"/>
      <c r="L33" s="125"/>
      <c r="M33" s="125"/>
      <c r="N33" s="125"/>
      <c r="O33" s="125"/>
      <c r="P33" s="125"/>
      <c r="Q33" s="125"/>
      <c r="R33" s="126"/>
      <c r="S33" s="124"/>
      <c r="T33" s="125"/>
      <c r="U33" s="125"/>
      <c r="V33" s="125"/>
      <c r="W33" s="125"/>
      <c r="X33" s="125"/>
      <c r="Y33" s="125"/>
      <c r="Z33" s="126"/>
      <c r="AA33" s="1"/>
    </row>
    <row r="34" spans="1:27" s="1" customFormat="1" ht="19" x14ac:dyDescent="0.15">
      <c r="A34" s="28">
        <f>S28+1</f>
        <v>44529</v>
      </c>
      <c r="B34" s="29"/>
      <c r="C34" s="26">
        <f>A34+1</f>
        <v>44530</v>
      </c>
      <c r="D34" s="27"/>
      <c r="E34" s="26">
        <f>C34+1</f>
        <v>44531</v>
      </c>
      <c r="F34" s="27"/>
      <c r="G34" s="26">
        <f>E34+1</f>
        <v>44532</v>
      </c>
      <c r="H34" s="27"/>
      <c r="I34" s="26">
        <f>G34+1</f>
        <v>44533</v>
      </c>
      <c r="J34" s="27"/>
      <c r="K34" s="127">
        <f>I34+1</f>
        <v>44534</v>
      </c>
      <c r="L34" s="128"/>
      <c r="M34" s="129"/>
      <c r="N34" s="129"/>
      <c r="O34" s="129"/>
      <c r="P34" s="129"/>
      <c r="Q34" s="129"/>
      <c r="R34" s="130"/>
      <c r="S34" s="131">
        <f>K34+1</f>
        <v>44535</v>
      </c>
      <c r="T34" s="132"/>
      <c r="U34" s="133"/>
      <c r="V34" s="133"/>
      <c r="W34" s="133"/>
      <c r="X34" s="133"/>
      <c r="Y34" s="133"/>
      <c r="Z34" s="134"/>
    </row>
    <row r="35" spans="1:27" s="1" customFormat="1" x14ac:dyDescent="0.15">
      <c r="A35" s="105"/>
      <c r="B35" s="106"/>
      <c r="C35" s="107"/>
      <c r="D35" s="108"/>
      <c r="E35" s="107"/>
      <c r="F35" s="108"/>
      <c r="G35" s="107"/>
      <c r="H35" s="108"/>
      <c r="I35" s="107"/>
      <c r="J35" s="108"/>
      <c r="K35" s="107"/>
      <c r="L35" s="122"/>
      <c r="M35" s="122"/>
      <c r="N35" s="122"/>
      <c r="O35" s="122"/>
      <c r="P35" s="122"/>
      <c r="Q35" s="122"/>
      <c r="R35" s="108"/>
      <c r="S35" s="105"/>
      <c r="T35" s="106"/>
      <c r="U35" s="106"/>
      <c r="V35" s="106"/>
      <c r="W35" s="106"/>
      <c r="X35" s="106"/>
      <c r="Y35" s="106"/>
      <c r="Z35" s="123"/>
    </row>
    <row r="36" spans="1:27" s="1" customFormat="1" x14ac:dyDescent="0.15">
      <c r="A36" s="105"/>
      <c r="B36" s="106"/>
      <c r="C36" s="107"/>
      <c r="D36" s="108"/>
      <c r="E36" s="107"/>
      <c r="F36" s="108"/>
      <c r="G36" s="107"/>
      <c r="H36" s="108"/>
      <c r="I36" s="107"/>
      <c r="J36" s="108"/>
      <c r="K36" s="107"/>
      <c r="L36" s="122"/>
      <c r="M36" s="122"/>
      <c r="N36" s="122"/>
      <c r="O36" s="122"/>
      <c r="P36" s="122"/>
      <c r="Q36" s="122"/>
      <c r="R36" s="108"/>
      <c r="S36" s="105"/>
      <c r="T36" s="106"/>
      <c r="U36" s="106"/>
      <c r="V36" s="106"/>
      <c r="W36" s="106"/>
      <c r="X36" s="106"/>
      <c r="Y36" s="106"/>
      <c r="Z36" s="123"/>
    </row>
    <row r="37" spans="1:27" s="1" customFormat="1" x14ac:dyDescent="0.15">
      <c r="A37" s="105"/>
      <c r="B37" s="106"/>
      <c r="C37" s="107"/>
      <c r="D37" s="108"/>
      <c r="E37" s="107"/>
      <c r="F37" s="108"/>
      <c r="G37" s="107"/>
      <c r="H37" s="108"/>
      <c r="I37" s="107"/>
      <c r="J37" s="108"/>
      <c r="K37" s="107"/>
      <c r="L37" s="122"/>
      <c r="M37" s="122"/>
      <c r="N37" s="122"/>
      <c r="O37" s="122"/>
      <c r="P37" s="122"/>
      <c r="Q37" s="122"/>
      <c r="R37" s="108"/>
      <c r="S37" s="105"/>
      <c r="T37" s="106"/>
      <c r="U37" s="106"/>
      <c r="V37" s="106"/>
      <c r="W37" s="106"/>
      <c r="X37" s="106"/>
      <c r="Y37" s="106"/>
      <c r="Z37" s="123"/>
    </row>
    <row r="38" spans="1:27" s="1" customFormat="1" x14ac:dyDescent="0.15">
      <c r="A38" s="105"/>
      <c r="B38" s="106"/>
      <c r="C38" s="107"/>
      <c r="D38" s="108"/>
      <c r="E38" s="107"/>
      <c r="F38" s="108"/>
      <c r="G38" s="107"/>
      <c r="H38" s="108"/>
      <c r="I38" s="107"/>
      <c r="J38" s="108"/>
      <c r="K38" s="107"/>
      <c r="L38" s="122"/>
      <c r="M38" s="122"/>
      <c r="N38" s="122"/>
      <c r="O38" s="122"/>
      <c r="P38" s="122"/>
      <c r="Q38" s="122"/>
      <c r="R38" s="108"/>
      <c r="S38" s="105"/>
      <c r="T38" s="106"/>
      <c r="U38" s="106"/>
      <c r="V38" s="106"/>
      <c r="W38" s="106"/>
      <c r="X38" s="106"/>
      <c r="Y38" s="106"/>
      <c r="Z38" s="123"/>
    </row>
    <row r="39" spans="1:27" s="2" customFormat="1" x14ac:dyDescent="0.15">
      <c r="A39" s="111"/>
      <c r="B39" s="112"/>
      <c r="C39" s="113"/>
      <c r="D39" s="114"/>
      <c r="E39" s="113"/>
      <c r="F39" s="114"/>
      <c r="G39" s="113"/>
      <c r="H39" s="114"/>
      <c r="I39" s="113"/>
      <c r="J39" s="114"/>
      <c r="K39" s="113"/>
      <c r="L39" s="118"/>
      <c r="M39" s="118"/>
      <c r="N39" s="118"/>
      <c r="O39" s="118"/>
      <c r="P39" s="118"/>
      <c r="Q39" s="118"/>
      <c r="R39" s="114"/>
      <c r="S39" s="111"/>
      <c r="T39" s="112"/>
      <c r="U39" s="112"/>
      <c r="V39" s="112"/>
      <c r="W39" s="112"/>
      <c r="X39" s="112"/>
      <c r="Y39" s="112"/>
      <c r="Z39" s="117"/>
      <c r="AA39" s="1"/>
    </row>
    <row r="40" spans="1:27" ht="19" x14ac:dyDescent="0.2">
      <c r="A40" s="28">
        <f>S34+1</f>
        <v>44536</v>
      </c>
      <c r="B40" s="29"/>
      <c r="C40" s="26">
        <f>A40+1</f>
        <v>44537</v>
      </c>
      <c r="D40" s="27"/>
      <c r="E40" s="30" t="s">
        <v>0</v>
      </c>
      <c r="F40" s="31"/>
      <c r="G40" s="31"/>
      <c r="H40" s="31"/>
      <c r="I40" s="31"/>
      <c r="J40" s="31"/>
      <c r="K40" s="31"/>
      <c r="L40" s="31"/>
      <c r="M40" s="31"/>
      <c r="N40" s="31"/>
      <c r="O40" s="31"/>
      <c r="P40" s="31"/>
      <c r="Q40" s="31"/>
      <c r="R40" s="31"/>
      <c r="S40" s="31"/>
      <c r="T40" s="31"/>
      <c r="U40" s="31"/>
      <c r="V40" s="31"/>
      <c r="W40" s="31"/>
      <c r="X40" s="31"/>
      <c r="Y40" s="31"/>
      <c r="Z40" s="10"/>
    </row>
    <row r="41" spans="1:27" x14ac:dyDescent="0.15">
      <c r="A41" s="105"/>
      <c r="B41" s="106"/>
      <c r="C41" s="107"/>
      <c r="D41" s="108"/>
      <c r="E41" s="32"/>
      <c r="F41" s="6"/>
      <c r="G41" s="6"/>
      <c r="H41" s="6"/>
      <c r="I41" s="6"/>
      <c r="J41" s="6"/>
      <c r="K41" s="6"/>
      <c r="L41" s="6"/>
      <c r="M41" s="6"/>
      <c r="N41" s="6"/>
      <c r="O41" s="6"/>
      <c r="P41" s="6"/>
      <c r="Q41" s="6"/>
      <c r="R41" s="6"/>
      <c r="S41" s="6"/>
      <c r="T41" s="6"/>
      <c r="U41" s="6"/>
      <c r="V41" s="6"/>
      <c r="W41" s="6"/>
      <c r="X41" s="6"/>
      <c r="Y41" s="6"/>
      <c r="Z41" s="9"/>
    </row>
    <row r="42" spans="1:27" x14ac:dyDescent="0.15">
      <c r="A42" s="105"/>
      <c r="B42" s="106"/>
      <c r="C42" s="107"/>
      <c r="D42" s="108"/>
      <c r="E42" s="32"/>
      <c r="F42" s="6"/>
      <c r="G42" s="6"/>
      <c r="H42" s="6"/>
      <c r="I42" s="6"/>
      <c r="J42" s="6"/>
      <c r="K42" s="6"/>
      <c r="L42" s="6"/>
      <c r="M42" s="6"/>
      <c r="N42" s="6"/>
      <c r="O42" s="6"/>
      <c r="P42" s="6"/>
      <c r="Q42" s="6"/>
      <c r="R42" s="6"/>
      <c r="S42" s="6"/>
      <c r="T42" s="6"/>
      <c r="U42" s="6"/>
      <c r="V42" s="6"/>
      <c r="W42" s="6"/>
      <c r="X42" s="6"/>
      <c r="Y42" s="6"/>
      <c r="Z42" s="8"/>
    </row>
    <row r="43" spans="1:27" x14ac:dyDescent="0.15">
      <c r="A43" s="105"/>
      <c r="B43" s="106"/>
      <c r="C43" s="107"/>
      <c r="D43" s="108"/>
      <c r="E43" s="32"/>
      <c r="F43" s="6"/>
      <c r="G43" s="6"/>
      <c r="H43" s="6"/>
      <c r="I43" s="6"/>
      <c r="J43" s="6"/>
      <c r="K43" s="6"/>
      <c r="L43" s="6"/>
      <c r="M43" s="6"/>
      <c r="N43" s="6"/>
      <c r="O43" s="6"/>
      <c r="P43" s="6"/>
      <c r="Q43" s="6"/>
      <c r="R43" s="6"/>
      <c r="S43" s="6"/>
      <c r="T43" s="6"/>
      <c r="U43" s="6"/>
      <c r="V43" s="6"/>
      <c r="W43" s="6"/>
      <c r="X43" s="6"/>
      <c r="Y43" s="6"/>
      <c r="Z43" s="8"/>
    </row>
    <row r="44" spans="1:27" x14ac:dyDescent="0.15">
      <c r="A44" s="105"/>
      <c r="B44" s="106"/>
      <c r="C44" s="107"/>
      <c r="D44" s="108"/>
      <c r="E44" s="32"/>
      <c r="F44" s="6"/>
      <c r="G44" s="6"/>
      <c r="H44" s="6"/>
      <c r="I44" s="6"/>
      <c r="J44" s="6"/>
      <c r="K44" s="109" t="s">
        <v>9</v>
      </c>
      <c r="L44" s="109"/>
      <c r="M44" s="109"/>
      <c r="N44" s="109"/>
      <c r="O44" s="109"/>
      <c r="P44" s="109"/>
      <c r="Q44" s="109"/>
      <c r="R44" s="109"/>
      <c r="S44" s="109"/>
      <c r="T44" s="109"/>
      <c r="U44" s="109"/>
      <c r="V44" s="109"/>
      <c r="W44" s="109"/>
      <c r="X44" s="109"/>
      <c r="Y44" s="109"/>
      <c r="Z44" s="110"/>
    </row>
    <row r="45" spans="1:27" s="1" customFormat="1" x14ac:dyDescent="0.15">
      <c r="A45" s="111"/>
      <c r="B45" s="112"/>
      <c r="C45" s="113"/>
      <c r="D45" s="114"/>
      <c r="E45" s="33"/>
      <c r="F45" s="34"/>
      <c r="G45" s="34"/>
      <c r="H45" s="34"/>
      <c r="I45" s="34"/>
      <c r="J45" s="34"/>
      <c r="K45" s="115" t="s">
        <v>8</v>
      </c>
      <c r="L45" s="115"/>
      <c r="M45" s="115"/>
      <c r="N45" s="115"/>
      <c r="O45" s="115"/>
      <c r="P45" s="115"/>
      <c r="Q45" s="115"/>
      <c r="R45" s="115"/>
      <c r="S45" s="115"/>
      <c r="T45" s="115"/>
      <c r="U45" s="115"/>
      <c r="V45" s="115"/>
      <c r="W45" s="115"/>
      <c r="X45" s="115"/>
      <c r="Y45" s="115"/>
      <c r="Z45" s="116"/>
    </row>
  </sheetData>
  <mergeCells count="216">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29:D29"/>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7" priority="3">
      <formula>MONTH(A10)&lt;&gt;MONTH($A$1)</formula>
    </cfRule>
    <cfRule type="expression" dxfId="6" priority="4">
      <formula>OR(WEEKDAY(A10,1)=1,WEEKDAY(A10,1)=7)</formula>
    </cfRule>
  </conditionalFormatting>
  <conditionalFormatting sqref="I10 I16 I22 I28 I34">
    <cfRule type="expression" dxfId="5" priority="1">
      <formula>MONTH(I10)&lt;&gt;MONTH($A$1)</formula>
    </cfRule>
    <cfRule type="expression" dxfId="4" priority="2">
      <formula>OR(WEEKDAY(I10,1)=1,WEEKDAY(I10,1)=7)</formula>
    </cfRule>
  </conditionalFormatting>
  <hyperlinks>
    <hyperlink ref="K45" r:id="rId1" xr:uid="{00000000-0004-0000-0A00-000000000000}"/>
    <hyperlink ref="K44:Z44" r:id="rId2" display="Calendar Templates by Vertex42" xr:uid="{00000000-0004-0000-0A00-000001000000}"/>
    <hyperlink ref="K45:Z45" r:id="rId3" display="https://www.vertex42.com/calendars/" xr:uid="{00000000-0004-0000-0A00-000002000000}"/>
  </hyperlinks>
  <printOptions horizontalCentered="1"/>
  <pageMargins left="0.5" right="0.5" top="0.25" bottom="0.25" header="0.25" footer="0.25"/>
  <pageSetup orientation="landscape"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A45"/>
  <sheetViews>
    <sheetView showGridLines="0" workbookViewId="0">
      <selection activeCell="S18" sqref="S18:Z18"/>
    </sheetView>
  </sheetViews>
  <sheetFormatPr baseColWidth="10" defaultColWidth="8.83203125" defaultRowHeight="13" x14ac:dyDescent="0.15"/>
  <cols>
    <col min="1" max="1" width="4.83203125" customWidth="1"/>
    <col min="2" max="2" width="13.6640625" customWidth="1"/>
    <col min="3" max="3" width="4.83203125" customWidth="1"/>
    <col min="4" max="4" width="13.6640625" customWidth="1"/>
    <col min="5" max="5" width="4.83203125" customWidth="1"/>
    <col min="6" max="6" width="13.6640625" customWidth="1"/>
    <col min="7" max="7" width="4.83203125" customWidth="1"/>
    <col min="8" max="8" width="13.6640625" customWidth="1"/>
    <col min="9" max="9" width="4.83203125" customWidth="1"/>
    <col min="10" max="10" width="13.6640625" customWidth="1"/>
    <col min="11" max="17" width="2.5" customWidth="1"/>
    <col min="18" max="18" width="1.5" customWidth="1"/>
    <col min="19" max="25" width="2.5" customWidth="1"/>
    <col min="26" max="26" width="1.5" customWidth="1"/>
  </cols>
  <sheetData>
    <row r="1" spans="1:27" s="3" customFormat="1" ht="15" customHeight="1" x14ac:dyDescent="0.15">
      <c r="A1" s="149">
        <f>DATE(Setup!D5,Setup!D7+10,1)</f>
        <v>44531</v>
      </c>
      <c r="B1" s="149"/>
      <c r="C1" s="149"/>
      <c r="D1" s="149"/>
      <c r="E1" s="149"/>
      <c r="F1" s="149"/>
      <c r="G1" s="149"/>
      <c r="H1" s="149"/>
      <c r="I1" s="25"/>
      <c r="J1" s="25"/>
      <c r="K1" s="150">
        <f>DATE(YEAR(A1),MONTH(A1)-1,1)</f>
        <v>44501</v>
      </c>
      <c r="L1" s="150"/>
      <c r="M1" s="150"/>
      <c r="N1" s="150"/>
      <c r="O1" s="150"/>
      <c r="P1" s="150"/>
      <c r="Q1" s="150"/>
      <c r="S1" s="150">
        <f>DATE(YEAR(A1),MONTH(A1)+1,1)</f>
        <v>44562</v>
      </c>
      <c r="T1" s="150"/>
      <c r="U1" s="150"/>
      <c r="V1" s="150"/>
      <c r="W1" s="150"/>
      <c r="X1" s="150"/>
      <c r="Y1" s="150"/>
    </row>
    <row r="2" spans="1:27" s="3" customFormat="1" ht="11.25" customHeight="1" x14ac:dyDescent="0.15">
      <c r="A2" s="149"/>
      <c r="B2" s="149"/>
      <c r="C2" s="149"/>
      <c r="D2" s="149"/>
      <c r="E2" s="149"/>
      <c r="F2" s="149"/>
      <c r="G2" s="149"/>
      <c r="H2" s="149"/>
      <c r="I2" s="25"/>
      <c r="J2" s="25"/>
      <c r="K2" s="35" t="str">
        <f>INDEX({"S";"M";"T";"W";"T";"F";"S"},1+MOD(start_day+1-2,7))</f>
        <v>M</v>
      </c>
      <c r="L2" s="35" t="str">
        <f>INDEX({"S";"M";"T";"W";"T";"F";"S"},1+MOD(start_day+2-2,7))</f>
        <v>T</v>
      </c>
      <c r="M2" s="35" t="str">
        <f>INDEX({"S";"M";"T";"W";"T";"F";"S"},1+MOD(start_day+3-2,7))</f>
        <v>W</v>
      </c>
      <c r="N2" s="35" t="str">
        <f>INDEX({"S";"M";"T";"W";"T";"F";"S"},1+MOD(start_day+4-2,7))</f>
        <v>T</v>
      </c>
      <c r="O2" s="35" t="str">
        <f>INDEX({"S";"M";"T";"W";"T";"F";"S"},1+MOD(start_day+5-2,7))</f>
        <v>F</v>
      </c>
      <c r="P2" s="35" t="str">
        <f>INDEX({"S";"M";"T";"W";"T";"F";"S"},1+MOD(start_day+6-2,7))</f>
        <v>S</v>
      </c>
      <c r="Q2" s="35" t="str">
        <f>INDEX({"S";"M";"T";"W";"T";"F";"S"},1+MOD(start_day+7-2,7))</f>
        <v>S</v>
      </c>
      <c r="S2" s="35" t="str">
        <f>INDEX({"S";"M";"T";"W";"T";"F";"S"},1+MOD(start_day+1-2,7))</f>
        <v>M</v>
      </c>
      <c r="T2" s="35" t="str">
        <f>INDEX({"S";"M";"T";"W";"T";"F";"S"},1+MOD(start_day+2-2,7))</f>
        <v>T</v>
      </c>
      <c r="U2" s="35" t="str">
        <f>INDEX({"S";"M";"T";"W";"T";"F";"S"},1+MOD(start_day+3-2,7))</f>
        <v>W</v>
      </c>
      <c r="V2" s="35" t="str">
        <f>INDEX({"S";"M";"T";"W";"T";"F";"S"},1+MOD(start_day+4-2,7))</f>
        <v>T</v>
      </c>
      <c r="W2" s="35" t="str">
        <f>INDEX({"S";"M";"T";"W";"T";"F";"S"},1+MOD(start_day+5-2,7))</f>
        <v>F</v>
      </c>
      <c r="X2" s="35" t="str">
        <f>INDEX({"S";"M";"T";"W";"T";"F";"S"},1+MOD(start_day+6-2,7))</f>
        <v>S</v>
      </c>
      <c r="Y2" s="35" t="str">
        <f>INDEX({"S";"M";"T";"W";"T";"F";"S"},1+MOD(start_day+7-2,7))</f>
        <v>S</v>
      </c>
    </row>
    <row r="3" spans="1:27" s="4" customFormat="1" ht="9" customHeight="1" x14ac:dyDescent="0.15">
      <c r="A3" s="149"/>
      <c r="B3" s="149"/>
      <c r="C3" s="149"/>
      <c r="D3" s="149"/>
      <c r="E3" s="149"/>
      <c r="F3" s="149"/>
      <c r="G3" s="149"/>
      <c r="H3" s="149"/>
      <c r="I3" s="25"/>
      <c r="J3" s="25"/>
      <c r="K3" s="36">
        <f t="shared" ref="K3:Q8" si="0">IF(MONTH($K$1)&lt;&gt;MONTH($K$1-(WEEKDAY($K$1,1)-(start_day-1))-IF((WEEKDAY($K$1,1)-(start_day-1))&lt;=0,7,0)+(ROW(K3)-ROW($K$3))*7+(COLUMN(K3)-COLUMN($K$3)+1)),"",$K$1-(WEEKDAY($K$1,1)-(start_day-1))-IF((WEEKDAY($K$1,1)-(start_day-1))&lt;=0,7,0)+(ROW(K3)-ROW($K$3))*7+(COLUMN(K3)-COLUMN($K$3)+1))</f>
        <v>44501</v>
      </c>
      <c r="L3" s="36">
        <f t="shared" si="0"/>
        <v>44502</v>
      </c>
      <c r="M3" s="36">
        <f t="shared" si="0"/>
        <v>44503</v>
      </c>
      <c r="N3" s="36">
        <f t="shared" si="0"/>
        <v>44504</v>
      </c>
      <c r="O3" s="36">
        <f t="shared" si="0"/>
        <v>44505</v>
      </c>
      <c r="P3" s="36">
        <f t="shared" si="0"/>
        <v>44506</v>
      </c>
      <c r="Q3" s="36">
        <f t="shared" si="0"/>
        <v>44507</v>
      </c>
      <c r="R3" s="3"/>
      <c r="S3" s="36" t="str">
        <f t="shared" ref="S3:Y8" si="1">IF(MONTH($S$1)&lt;&gt;MONTH($S$1-(WEEKDAY($S$1,1)-(start_day-1))-IF((WEEKDAY($S$1,1)-(start_day-1))&lt;=0,7,0)+(ROW(S3)-ROW($S$3))*7+(COLUMN(S3)-COLUMN($S$3)+1)),"",$S$1-(WEEKDAY($S$1,1)-(start_day-1))-IF((WEEKDAY($S$1,1)-(start_day-1))&lt;=0,7,0)+(ROW(S3)-ROW($S$3))*7+(COLUMN(S3)-COLUMN($S$3)+1))</f>
        <v/>
      </c>
      <c r="T3" s="36" t="str">
        <f t="shared" si="1"/>
        <v/>
      </c>
      <c r="U3" s="36" t="str">
        <f t="shared" si="1"/>
        <v/>
      </c>
      <c r="V3" s="36" t="str">
        <f t="shared" si="1"/>
        <v/>
      </c>
      <c r="W3" s="36" t="str">
        <f t="shared" si="1"/>
        <v/>
      </c>
      <c r="X3" s="36">
        <f t="shared" si="1"/>
        <v>44562</v>
      </c>
      <c r="Y3" s="36">
        <f t="shared" si="1"/>
        <v>44563</v>
      </c>
    </row>
    <row r="4" spans="1:27" s="4" customFormat="1" ht="9" customHeight="1" x14ac:dyDescent="0.15">
      <c r="A4" s="149"/>
      <c r="B4" s="149"/>
      <c r="C4" s="149"/>
      <c r="D4" s="149"/>
      <c r="E4" s="149"/>
      <c r="F4" s="149"/>
      <c r="G4" s="149"/>
      <c r="H4" s="149"/>
      <c r="I4" s="25"/>
      <c r="J4" s="25"/>
      <c r="K4" s="36">
        <f t="shared" si="0"/>
        <v>44508</v>
      </c>
      <c r="L4" s="36">
        <f t="shared" si="0"/>
        <v>44509</v>
      </c>
      <c r="M4" s="36">
        <f t="shared" si="0"/>
        <v>44510</v>
      </c>
      <c r="N4" s="36">
        <f t="shared" si="0"/>
        <v>44511</v>
      </c>
      <c r="O4" s="36">
        <f t="shared" si="0"/>
        <v>44512</v>
      </c>
      <c r="P4" s="36">
        <f t="shared" si="0"/>
        <v>44513</v>
      </c>
      <c r="Q4" s="36">
        <f t="shared" si="0"/>
        <v>44514</v>
      </c>
      <c r="R4" s="3"/>
      <c r="S4" s="36">
        <f t="shared" si="1"/>
        <v>44564</v>
      </c>
      <c r="T4" s="36">
        <f t="shared" si="1"/>
        <v>44565</v>
      </c>
      <c r="U4" s="36">
        <f t="shared" si="1"/>
        <v>44566</v>
      </c>
      <c r="V4" s="36">
        <f t="shared" si="1"/>
        <v>44567</v>
      </c>
      <c r="W4" s="36">
        <f t="shared" si="1"/>
        <v>44568</v>
      </c>
      <c r="X4" s="36">
        <f t="shared" si="1"/>
        <v>44569</v>
      </c>
      <c r="Y4" s="36">
        <f t="shared" si="1"/>
        <v>44570</v>
      </c>
    </row>
    <row r="5" spans="1:27" s="4" customFormat="1" ht="9" customHeight="1" x14ac:dyDescent="0.15">
      <c r="A5" s="149"/>
      <c r="B5" s="149"/>
      <c r="C5" s="149"/>
      <c r="D5" s="149"/>
      <c r="E5" s="149"/>
      <c r="F5" s="149"/>
      <c r="G5" s="149"/>
      <c r="H5" s="149"/>
      <c r="I5" s="25"/>
      <c r="J5" s="25"/>
      <c r="K5" s="36">
        <f t="shared" si="0"/>
        <v>44515</v>
      </c>
      <c r="L5" s="36">
        <f t="shared" si="0"/>
        <v>44516</v>
      </c>
      <c r="M5" s="36">
        <f t="shared" si="0"/>
        <v>44517</v>
      </c>
      <c r="N5" s="36">
        <f t="shared" si="0"/>
        <v>44518</v>
      </c>
      <c r="O5" s="36">
        <f t="shared" si="0"/>
        <v>44519</v>
      </c>
      <c r="P5" s="36">
        <f t="shared" si="0"/>
        <v>44520</v>
      </c>
      <c r="Q5" s="36">
        <f t="shared" si="0"/>
        <v>44521</v>
      </c>
      <c r="R5" s="3"/>
      <c r="S5" s="36">
        <f t="shared" si="1"/>
        <v>44571</v>
      </c>
      <c r="T5" s="36">
        <f t="shared" si="1"/>
        <v>44572</v>
      </c>
      <c r="U5" s="36">
        <f t="shared" si="1"/>
        <v>44573</v>
      </c>
      <c r="V5" s="36">
        <f t="shared" si="1"/>
        <v>44574</v>
      </c>
      <c r="W5" s="36">
        <f t="shared" si="1"/>
        <v>44575</v>
      </c>
      <c r="X5" s="36">
        <f t="shared" si="1"/>
        <v>44576</v>
      </c>
      <c r="Y5" s="36">
        <f t="shared" si="1"/>
        <v>44577</v>
      </c>
    </row>
    <row r="6" spans="1:27" s="4" customFormat="1" ht="9" customHeight="1" x14ac:dyDescent="0.15">
      <c r="A6" s="149"/>
      <c r="B6" s="149"/>
      <c r="C6" s="149"/>
      <c r="D6" s="149"/>
      <c r="E6" s="149"/>
      <c r="F6" s="149"/>
      <c r="G6" s="149"/>
      <c r="H6" s="149"/>
      <c r="I6" s="25"/>
      <c r="J6" s="25"/>
      <c r="K6" s="36">
        <f t="shared" si="0"/>
        <v>44522</v>
      </c>
      <c r="L6" s="36">
        <f t="shared" si="0"/>
        <v>44523</v>
      </c>
      <c r="M6" s="36">
        <f t="shared" si="0"/>
        <v>44524</v>
      </c>
      <c r="N6" s="36">
        <f t="shared" si="0"/>
        <v>44525</v>
      </c>
      <c r="O6" s="36">
        <f t="shared" si="0"/>
        <v>44526</v>
      </c>
      <c r="P6" s="36">
        <f t="shared" si="0"/>
        <v>44527</v>
      </c>
      <c r="Q6" s="36">
        <f t="shared" si="0"/>
        <v>44528</v>
      </c>
      <c r="R6" s="3"/>
      <c r="S6" s="36">
        <f t="shared" si="1"/>
        <v>44578</v>
      </c>
      <c r="T6" s="36">
        <f t="shared" si="1"/>
        <v>44579</v>
      </c>
      <c r="U6" s="36">
        <f t="shared" si="1"/>
        <v>44580</v>
      </c>
      <c r="V6" s="36">
        <f t="shared" si="1"/>
        <v>44581</v>
      </c>
      <c r="W6" s="36">
        <f t="shared" si="1"/>
        <v>44582</v>
      </c>
      <c r="X6" s="36">
        <f t="shared" si="1"/>
        <v>44583</v>
      </c>
      <c r="Y6" s="36">
        <f t="shared" si="1"/>
        <v>44584</v>
      </c>
    </row>
    <row r="7" spans="1:27" s="4" customFormat="1" ht="9" customHeight="1" x14ac:dyDescent="0.15">
      <c r="A7" s="149"/>
      <c r="B7" s="149"/>
      <c r="C7" s="149"/>
      <c r="D7" s="149"/>
      <c r="E7" s="149"/>
      <c r="F7" s="149"/>
      <c r="G7" s="149"/>
      <c r="H7" s="149"/>
      <c r="I7" s="25"/>
      <c r="J7" s="25"/>
      <c r="K7" s="36">
        <f t="shared" si="0"/>
        <v>44529</v>
      </c>
      <c r="L7" s="36">
        <f t="shared" si="0"/>
        <v>44530</v>
      </c>
      <c r="M7" s="36" t="str">
        <f t="shared" si="0"/>
        <v/>
      </c>
      <c r="N7" s="36" t="str">
        <f t="shared" si="0"/>
        <v/>
      </c>
      <c r="O7" s="36" t="str">
        <f t="shared" si="0"/>
        <v/>
      </c>
      <c r="P7" s="36" t="str">
        <f t="shared" si="0"/>
        <v/>
      </c>
      <c r="Q7" s="36" t="str">
        <f t="shared" si="0"/>
        <v/>
      </c>
      <c r="R7" s="3"/>
      <c r="S7" s="36">
        <f t="shared" si="1"/>
        <v>44585</v>
      </c>
      <c r="T7" s="36">
        <f t="shared" si="1"/>
        <v>44586</v>
      </c>
      <c r="U7" s="36">
        <f t="shared" si="1"/>
        <v>44587</v>
      </c>
      <c r="V7" s="36">
        <f t="shared" si="1"/>
        <v>44588</v>
      </c>
      <c r="W7" s="36">
        <f t="shared" si="1"/>
        <v>44589</v>
      </c>
      <c r="X7" s="36">
        <f t="shared" si="1"/>
        <v>44590</v>
      </c>
      <c r="Y7" s="36">
        <f t="shared" si="1"/>
        <v>44591</v>
      </c>
    </row>
    <row r="8" spans="1:27" s="5" customFormat="1" ht="9" customHeight="1" x14ac:dyDescent="0.15">
      <c r="A8" s="44"/>
      <c r="B8" s="44"/>
      <c r="C8" s="44"/>
      <c r="D8" s="44"/>
      <c r="E8" s="44"/>
      <c r="F8" s="44"/>
      <c r="G8" s="44"/>
      <c r="H8" s="44"/>
      <c r="I8" s="43"/>
      <c r="J8" s="43"/>
      <c r="K8" s="36" t="str">
        <f t="shared" si="0"/>
        <v/>
      </c>
      <c r="L8" s="36" t="str">
        <f t="shared" si="0"/>
        <v/>
      </c>
      <c r="M8" s="36" t="str">
        <f t="shared" si="0"/>
        <v/>
      </c>
      <c r="N8" s="36" t="str">
        <f t="shared" si="0"/>
        <v/>
      </c>
      <c r="O8" s="36" t="str">
        <f t="shared" si="0"/>
        <v/>
      </c>
      <c r="P8" s="36" t="str">
        <f t="shared" si="0"/>
        <v/>
      </c>
      <c r="Q8" s="36" t="str">
        <f t="shared" si="0"/>
        <v/>
      </c>
      <c r="R8" s="37"/>
      <c r="S8" s="36">
        <f t="shared" si="1"/>
        <v>44592</v>
      </c>
      <c r="T8" s="36" t="str">
        <f t="shared" si="1"/>
        <v/>
      </c>
      <c r="U8" s="36" t="str">
        <f t="shared" si="1"/>
        <v/>
      </c>
      <c r="V8" s="36" t="str">
        <f t="shared" si="1"/>
        <v/>
      </c>
      <c r="W8" s="36" t="str">
        <f t="shared" si="1"/>
        <v/>
      </c>
      <c r="X8" s="36" t="str">
        <f t="shared" si="1"/>
        <v/>
      </c>
      <c r="Y8" s="36" t="str">
        <f t="shared" si="1"/>
        <v/>
      </c>
      <c r="Z8" s="38"/>
    </row>
    <row r="9" spans="1:27" s="1" customFormat="1" ht="21" customHeight="1" x14ac:dyDescent="0.15">
      <c r="A9" s="151">
        <f>A10</f>
        <v>44529</v>
      </c>
      <c r="B9" s="152"/>
      <c r="C9" s="152">
        <f>C10</f>
        <v>44530</v>
      </c>
      <c r="D9" s="152"/>
      <c r="E9" s="152">
        <f>E10</f>
        <v>44531</v>
      </c>
      <c r="F9" s="152"/>
      <c r="G9" s="152">
        <f>G10</f>
        <v>44532</v>
      </c>
      <c r="H9" s="152"/>
      <c r="I9" s="152">
        <f>I10</f>
        <v>44533</v>
      </c>
      <c r="J9" s="152"/>
      <c r="K9" s="152">
        <f>K10</f>
        <v>44534</v>
      </c>
      <c r="L9" s="152"/>
      <c r="M9" s="152"/>
      <c r="N9" s="152"/>
      <c r="O9" s="152"/>
      <c r="P9" s="152"/>
      <c r="Q9" s="152"/>
      <c r="R9" s="152"/>
      <c r="S9" s="152">
        <f>S10</f>
        <v>44535</v>
      </c>
      <c r="T9" s="152"/>
      <c r="U9" s="152"/>
      <c r="V9" s="152"/>
      <c r="W9" s="152"/>
      <c r="X9" s="152"/>
      <c r="Y9" s="152"/>
      <c r="Z9" s="153"/>
    </row>
    <row r="10" spans="1:27" s="1" customFormat="1" ht="19" x14ac:dyDescent="0.15">
      <c r="A10" s="28">
        <f>$A$1-(WEEKDAY($A$1,1)-(start_day-1))-IF((WEEKDAY($A$1,1)-(start_day-1))&lt;=0,7,0)+1</f>
        <v>44529</v>
      </c>
      <c r="B10" s="29"/>
      <c r="C10" s="26">
        <f>A10+1</f>
        <v>44530</v>
      </c>
      <c r="D10" s="27"/>
      <c r="E10" s="26">
        <f>C10+1</f>
        <v>44531</v>
      </c>
      <c r="F10" s="27"/>
      <c r="G10" s="26">
        <f>E10+1</f>
        <v>44532</v>
      </c>
      <c r="H10" s="27"/>
      <c r="I10" s="26">
        <f>G10+1</f>
        <v>44533</v>
      </c>
      <c r="J10" s="27"/>
      <c r="K10" s="127">
        <f>I10+1</f>
        <v>44534</v>
      </c>
      <c r="L10" s="128"/>
      <c r="M10" s="129"/>
      <c r="N10" s="129"/>
      <c r="O10" s="129"/>
      <c r="P10" s="129"/>
      <c r="Q10" s="129"/>
      <c r="R10" s="130"/>
      <c r="S10" s="131">
        <f>K10+1</f>
        <v>44535</v>
      </c>
      <c r="T10" s="132"/>
      <c r="U10" s="133"/>
      <c r="V10" s="133"/>
      <c r="W10" s="133"/>
      <c r="X10" s="133"/>
      <c r="Y10" s="133"/>
      <c r="Z10" s="134"/>
    </row>
    <row r="11" spans="1:27" s="1" customFormat="1" x14ac:dyDescent="0.15">
      <c r="A11" s="105"/>
      <c r="B11" s="106"/>
      <c r="C11" s="107"/>
      <c r="D11" s="108"/>
      <c r="E11" s="107"/>
      <c r="F11" s="108"/>
      <c r="G11" s="107"/>
      <c r="H11" s="108"/>
      <c r="I11" s="107"/>
      <c r="J11" s="108"/>
      <c r="K11" s="107"/>
      <c r="L11" s="122"/>
      <c r="M11" s="122"/>
      <c r="N11" s="122"/>
      <c r="O11" s="122"/>
      <c r="P11" s="122"/>
      <c r="Q11" s="122"/>
      <c r="R11" s="108"/>
      <c r="S11" s="105"/>
      <c r="T11" s="106"/>
      <c r="U11" s="106"/>
      <c r="V11" s="106"/>
      <c r="W11" s="106"/>
      <c r="X11" s="106"/>
      <c r="Y11" s="106"/>
      <c r="Z11" s="123"/>
    </row>
    <row r="12" spans="1:27" s="1" customFormat="1" x14ac:dyDescent="0.15">
      <c r="A12" s="105"/>
      <c r="B12" s="106"/>
      <c r="C12" s="107"/>
      <c r="D12" s="108"/>
      <c r="E12" s="107"/>
      <c r="F12" s="108"/>
      <c r="G12" s="107"/>
      <c r="H12" s="108"/>
      <c r="I12" s="107"/>
      <c r="J12" s="108"/>
      <c r="K12" s="107"/>
      <c r="L12" s="122"/>
      <c r="M12" s="122"/>
      <c r="N12" s="122"/>
      <c r="O12" s="122"/>
      <c r="P12" s="122"/>
      <c r="Q12" s="122"/>
      <c r="R12" s="108"/>
      <c r="S12" s="105"/>
      <c r="T12" s="106"/>
      <c r="U12" s="106"/>
      <c r="V12" s="106"/>
      <c r="W12" s="106"/>
      <c r="X12" s="106"/>
      <c r="Y12" s="106"/>
      <c r="Z12" s="123"/>
    </row>
    <row r="13" spans="1:27" s="1" customFormat="1" x14ac:dyDescent="0.15">
      <c r="A13" s="105"/>
      <c r="B13" s="106"/>
      <c r="C13" s="107"/>
      <c r="D13" s="108"/>
      <c r="E13" s="107"/>
      <c r="F13" s="108"/>
      <c r="G13" s="107"/>
      <c r="H13" s="108"/>
      <c r="I13" s="107"/>
      <c r="J13" s="108"/>
      <c r="K13" s="107"/>
      <c r="L13" s="122"/>
      <c r="M13" s="122"/>
      <c r="N13" s="122"/>
      <c r="O13" s="122"/>
      <c r="P13" s="122"/>
      <c r="Q13" s="122"/>
      <c r="R13" s="108"/>
      <c r="S13" s="105"/>
      <c r="T13" s="106"/>
      <c r="U13" s="106"/>
      <c r="V13" s="106"/>
      <c r="W13" s="106"/>
      <c r="X13" s="106"/>
      <c r="Y13" s="106"/>
      <c r="Z13" s="123"/>
    </row>
    <row r="14" spans="1:27" s="1" customFormat="1" x14ac:dyDescent="0.15">
      <c r="A14" s="105"/>
      <c r="B14" s="106"/>
      <c r="C14" s="107"/>
      <c r="D14" s="108"/>
      <c r="E14" s="107"/>
      <c r="F14" s="108"/>
      <c r="G14" s="107"/>
      <c r="H14" s="108"/>
      <c r="I14" s="107"/>
      <c r="J14" s="108"/>
      <c r="K14" s="107"/>
      <c r="L14" s="122"/>
      <c r="M14" s="122"/>
      <c r="N14" s="122"/>
      <c r="O14" s="122"/>
      <c r="P14" s="122"/>
      <c r="Q14" s="122"/>
      <c r="R14" s="108"/>
      <c r="S14" s="105"/>
      <c r="T14" s="106"/>
      <c r="U14" s="106"/>
      <c r="V14" s="106"/>
      <c r="W14" s="106"/>
      <c r="X14" s="106"/>
      <c r="Y14" s="106"/>
      <c r="Z14" s="123"/>
    </row>
    <row r="15" spans="1:27" s="2" customFormat="1" ht="13.25" customHeight="1" x14ac:dyDescent="0.15">
      <c r="A15" s="111"/>
      <c r="B15" s="112"/>
      <c r="C15" s="113"/>
      <c r="D15" s="114"/>
      <c r="E15" s="113"/>
      <c r="F15" s="114"/>
      <c r="G15" s="113"/>
      <c r="H15" s="114"/>
      <c r="I15" s="113"/>
      <c r="J15" s="114"/>
      <c r="K15" s="113"/>
      <c r="L15" s="118"/>
      <c r="M15" s="118"/>
      <c r="N15" s="118"/>
      <c r="O15" s="118"/>
      <c r="P15" s="118"/>
      <c r="Q15" s="118"/>
      <c r="R15" s="114"/>
      <c r="S15" s="111"/>
      <c r="T15" s="112"/>
      <c r="U15" s="112"/>
      <c r="V15" s="112"/>
      <c r="W15" s="112"/>
      <c r="X15" s="112"/>
      <c r="Y15" s="112"/>
      <c r="Z15" s="117"/>
      <c r="AA15" s="1"/>
    </row>
    <row r="16" spans="1:27" s="1" customFormat="1" ht="19" x14ac:dyDescent="0.15">
      <c r="A16" s="28">
        <f>S10+1</f>
        <v>44536</v>
      </c>
      <c r="B16" s="29"/>
      <c r="C16" s="26">
        <f>A16+1</f>
        <v>44537</v>
      </c>
      <c r="D16" s="27"/>
      <c r="E16" s="26">
        <f>C16+1</f>
        <v>44538</v>
      </c>
      <c r="F16" s="27"/>
      <c r="G16" s="26">
        <f>E16+1</f>
        <v>44539</v>
      </c>
      <c r="H16" s="27"/>
      <c r="I16" s="26">
        <f>G16+1</f>
        <v>44540</v>
      </c>
      <c r="J16" s="27"/>
      <c r="K16" s="143">
        <f>I16+1</f>
        <v>44541</v>
      </c>
      <c r="L16" s="144"/>
      <c r="M16" s="145"/>
      <c r="N16" s="145"/>
      <c r="O16" s="145"/>
      <c r="P16" s="145"/>
      <c r="Q16" s="145"/>
      <c r="R16" s="146"/>
      <c r="S16" s="143">
        <f>K16+1</f>
        <v>44542</v>
      </c>
      <c r="T16" s="144"/>
      <c r="U16" s="145"/>
      <c r="V16" s="145"/>
      <c r="W16" s="145"/>
      <c r="X16" s="145"/>
      <c r="Y16" s="145"/>
      <c r="Z16" s="146"/>
    </row>
    <row r="17" spans="1:27" s="1" customFormat="1" x14ac:dyDescent="0.15">
      <c r="A17" s="105"/>
      <c r="B17" s="106"/>
      <c r="C17" s="107"/>
      <c r="D17" s="108"/>
      <c r="E17" s="107"/>
      <c r="F17" s="108"/>
      <c r="G17" s="107"/>
      <c r="H17" s="108"/>
      <c r="I17" s="107"/>
      <c r="J17" s="108"/>
      <c r="K17" s="140"/>
      <c r="L17" s="141"/>
      <c r="M17" s="141"/>
      <c r="N17" s="141"/>
      <c r="O17" s="141"/>
      <c r="P17" s="141"/>
      <c r="Q17" s="141"/>
      <c r="R17" s="142"/>
      <c r="S17" s="140"/>
      <c r="T17" s="141"/>
      <c r="U17" s="141"/>
      <c r="V17" s="141"/>
      <c r="W17" s="141"/>
      <c r="X17" s="141"/>
      <c r="Y17" s="141"/>
      <c r="Z17" s="142"/>
    </row>
    <row r="18" spans="1:27" s="1" customFormat="1" x14ac:dyDescent="0.15">
      <c r="A18" s="105" t="s">
        <v>26</v>
      </c>
      <c r="B18" s="106"/>
      <c r="C18" s="135" t="s">
        <v>20</v>
      </c>
      <c r="D18" s="136"/>
      <c r="E18" s="107"/>
      <c r="F18" s="108"/>
      <c r="G18" s="107"/>
      <c r="H18" s="108"/>
      <c r="I18" s="107"/>
      <c r="J18" s="108"/>
      <c r="K18" s="140"/>
      <c r="L18" s="141"/>
      <c r="M18" s="141"/>
      <c r="N18" s="141"/>
      <c r="O18" s="141"/>
      <c r="P18" s="141"/>
      <c r="Q18" s="141"/>
      <c r="R18" s="142"/>
      <c r="S18" s="189" t="s">
        <v>27</v>
      </c>
      <c r="T18" s="190"/>
      <c r="U18" s="190"/>
      <c r="V18" s="190"/>
      <c r="W18" s="190"/>
      <c r="X18" s="190"/>
      <c r="Y18" s="190"/>
      <c r="Z18" s="191"/>
    </row>
    <row r="19" spans="1:27" s="1" customFormat="1" x14ac:dyDescent="0.15">
      <c r="A19" s="105"/>
      <c r="B19" s="106"/>
      <c r="C19" s="107"/>
      <c r="D19" s="108"/>
      <c r="E19" s="107"/>
      <c r="F19" s="108"/>
      <c r="G19" s="107"/>
      <c r="H19" s="108"/>
      <c r="I19" s="107"/>
      <c r="J19" s="108"/>
      <c r="K19" s="140"/>
      <c r="L19" s="141"/>
      <c r="M19" s="141"/>
      <c r="N19" s="141"/>
      <c r="O19" s="141"/>
      <c r="P19" s="141"/>
      <c r="Q19" s="141"/>
      <c r="R19" s="142"/>
      <c r="S19" s="140"/>
      <c r="T19" s="141"/>
      <c r="U19" s="141"/>
      <c r="V19" s="141"/>
      <c r="W19" s="141"/>
      <c r="X19" s="141"/>
      <c r="Y19" s="141"/>
      <c r="Z19" s="142"/>
    </row>
    <row r="20" spans="1:27" s="1" customFormat="1" x14ac:dyDescent="0.15">
      <c r="A20" s="105"/>
      <c r="B20" s="106"/>
      <c r="C20" s="107"/>
      <c r="D20" s="108"/>
      <c r="E20" s="107"/>
      <c r="F20" s="108"/>
      <c r="G20" s="107"/>
      <c r="H20" s="108"/>
      <c r="I20" s="107"/>
      <c r="J20" s="108"/>
      <c r="K20" s="140"/>
      <c r="L20" s="141"/>
      <c r="M20" s="141"/>
      <c r="N20" s="141"/>
      <c r="O20" s="141"/>
      <c r="P20" s="141"/>
      <c r="Q20" s="141"/>
      <c r="R20" s="142"/>
      <c r="S20" s="140"/>
      <c r="T20" s="141"/>
      <c r="U20" s="141"/>
      <c r="V20" s="141"/>
      <c r="W20" s="141"/>
      <c r="X20" s="141"/>
      <c r="Y20" s="141"/>
      <c r="Z20" s="142"/>
    </row>
    <row r="21" spans="1:27" s="2" customFormat="1" ht="13.25" customHeight="1" x14ac:dyDescent="0.15">
      <c r="A21" s="111"/>
      <c r="B21" s="112"/>
      <c r="C21" s="113"/>
      <c r="D21" s="114"/>
      <c r="E21" s="113"/>
      <c r="F21" s="114"/>
      <c r="G21" s="113"/>
      <c r="H21" s="114"/>
      <c r="I21" s="113"/>
      <c r="J21" s="114"/>
      <c r="K21" s="124"/>
      <c r="L21" s="125"/>
      <c r="M21" s="125"/>
      <c r="N21" s="125"/>
      <c r="O21" s="125"/>
      <c r="P21" s="125"/>
      <c r="Q21" s="125"/>
      <c r="R21" s="126"/>
      <c r="S21" s="124"/>
      <c r="T21" s="125"/>
      <c r="U21" s="125"/>
      <c r="V21" s="125"/>
      <c r="W21" s="125"/>
      <c r="X21" s="125"/>
      <c r="Y21" s="125"/>
      <c r="Z21" s="126"/>
      <c r="AA21" s="1"/>
    </row>
    <row r="22" spans="1:27" s="1" customFormat="1" ht="19" x14ac:dyDescent="0.15">
      <c r="A22" s="28">
        <f>S16+1</f>
        <v>44543</v>
      </c>
      <c r="B22" s="29"/>
      <c r="C22" s="26">
        <f>A22+1</f>
        <v>44544</v>
      </c>
      <c r="D22" s="27"/>
      <c r="E22" s="26">
        <f>C22+1</f>
        <v>44545</v>
      </c>
      <c r="F22" s="27"/>
      <c r="G22" s="26">
        <f>E22+1</f>
        <v>44546</v>
      </c>
      <c r="H22" s="27"/>
      <c r="I22" s="26">
        <f>G22+1</f>
        <v>44547</v>
      </c>
      <c r="J22" s="27"/>
      <c r="K22" s="127">
        <f>I22+1</f>
        <v>44548</v>
      </c>
      <c r="L22" s="128"/>
      <c r="M22" s="129"/>
      <c r="N22" s="129"/>
      <c r="O22" s="129"/>
      <c r="P22" s="129"/>
      <c r="Q22" s="129"/>
      <c r="R22" s="130"/>
      <c r="S22" s="131">
        <f>K22+1</f>
        <v>44549</v>
      </c>
      <c r="T22" s="132"/>
      <c r="U22" s="133"/>
      <c r="V22" s="133"/>
      <c r="W22" s="133"/>
      <c r="X22" s="133"/>
      <c r="Y22" s="133"/>
      <c r="Z22" s="134"/>
    </row>
    <row r="23" spans="1:27" s="1" customFormat="1" x14ac:dyDescent="0.15">
      <c r="A23" s="105"/>
      <c r="B23" s="106"/>
      <c r="C23" s="107"/>
      <c r="D23" s="108"/>
      <c r="E23" s="107"/>
      <c r="F23" s="108"/>
      <c r="G23" s="107"/>
      <c r="H23" s="108"/>
      <c r="I23" s="107"/>
      <c r="J23" s="108"/>
      <c r="K23" s="107"/>
      <c r="L23" s="122"/>
      <c r="M23" s="122"/>
      <c r="N23" s="122"/>
      <c r="O23" s="122"/>
      <c r="P23" s="122"/>
      <c r="Q23" s="122"/>
      <c r="R23" s="108"/>
      <c r="S23" s="105"/>
      <c r="T23" s="106"/>
      <c r="U23" s="106"/>
      <c r="V23" s="106"/>
      <c r="W23" s="106"/>
      <c r="X23" s="106"/>
      <c r="Y23" s="106"/>
      <c r="Z23" s="123"/>
    </row>
    <row r="24" spans="1:27" s="1" customFormat="1" x14ac:dyDescent="0.15">
      <c r="A24" s="105"/>
      <c r="B24" s="106"/>
      <c r="C24" s="107"/>
      <c r="D24" s="108"/>
      <c r="E24" s="107"/>
      <c r="F24" s="108"/>
      <c r="G24" s="107"/>
      <c r="H24" s="108"/>
      <c r="I24" s="107"/>
      <c r="J24" s="108"/>
      <c r="K24" s="107"/>
      <c r="L24" s="122"/>
      <c r="M24" s="122"/>
      <c r="N24" s="122"/>
      <c r="O24" s="122"/>
      <c r="P24" s="122"/>
      <c r="Q24" s="122"/>
      <c r="R24" s="108"/>
      <c r="S24" s="105"/>
      <c r="T24" s="106"/>
      <c r="U24" s="106"/>
      <c r="V24" s="106"/>
      <c r="W24" s="106"/>
      <c r="X24" s="106"/>
      <c r="Y24" s="106"/>
      <c r="Z24" s="123"/>
    </row>
    <row r="25" spans="1:27" s="1" customFormat="1" x14ac:dyDescent="0.15">
      <c r="A25" s="105"/>
      <c r="B25" s="106"/>
      <c r="C25" s="107"/>
      <c r="D25" s="108"/>
      <c r="E25" s="107"/>
      <c r="F25" s="108"/>
      <c r="G25" s="107"/>
      <c r="H25" s="108"/>
      <c r="I25" s="107"/>
      <c r="J25" s="108"/>
      <c r="K25" s="107"/>
      <c r="L25" s="122"/>
      <c r="M25" s="122"/>
      <c r="N25" s="122"/>
      <c r="O25" s="122"/>
      <c r="P25" s="122"/>
      <c r="Q25" s="122"/>
      <c r="R25" s="108"/>
      <c r="S25" s="105"/>
      <c r="T25" s="106"/>
      <c r="U25" s="106"/>
      <c r="V25" s="106"/>
      <c r="W25" s="106"/>
      <c r="X25" s="106"/>
      <c r="Y25" s="106"/>
      <c r="Z25" s="123"/>
    </row>
    <row r="26" spans="1:27" s="1" customFormat="1" x14ac:dyDescent="0.15">
      <c r="A26" s="105"/>
      <c r="B26" s="106"/>
      <c r="C26" s="107"/>
      <c r="D26" s="108"/>
      <c r="E26" s="107"/>
      <c r="F26" s="108"/>
      <c r="G26" s="107"/>
      <c r="H26" s="108"/>
      <c r="I26" s="107"/>
      <c r="J26" s="108"/>
      <c r="K26" s="107"/>
      <c r="L26" s="122"/>
      <c r="M26" s="122"/>
      <c r="N26" s="122"/>
      <c r="O26" s="122"/>
      <c r="P26" s="122"/>
      <c r="Q26" s="122"/>
      <c r="R26" s="108"/>
      <c r="S26" s="105"/>
      <c r="T26" s="106"/>
      <c r="U26" s="106"/>
      <c r="V26" s="106"/>
      <c r="W26" s="106"/>
      <c r="X26" s="106"/>
      <c r="Y26" s="106"/>
      <c r="Z26" s="123"/>
    </row>
    <row r="27" spans="1:27" s="2" customFormat="1" x14ac:dyDescent="0.15">
      <c r="A27" s="111"/>
      <c r="B27" s="112"/>
      <c r="C27" s="113"/>
      <c r="D27" s="114"/>
      <c r="E27" s="113"/>
      <c r="F27" s="114"/>
      <c r="G27" s="113"/>
      <c r="H27" s="114"/>
      <c r="I27" s="113"/>
      <c r="J27" s="114"/>
      <c r="K27" s="113"/>
      <c r="L27" s="118"/>
      <c r="M27" s="118"/>
      <c r="N27" s="118"/>
      <c r="O27" s="118"/>
      <c r="P27" s="118"/>
      <c r="Q27" s="118"/>
      <c r="R27" s="114"/>
      <c r="S27" s="111"/>
      <c r="T27" s="112"/>
      <c r="U27" s="112"/>
      <c r="V27" s="112"/>
      <c r="W27" s="112"/>
      <c r="X27" s="112"/>
      <c r="Y27" s="112"/>
      <c r="Z27" s="117"/>
      <c r="AA27" s="1"/>
    </row>
    <row r="28" spans="1:27" s="1" customFormat="1" ht="19" x14ac:dyDescent="0.15">
      <c r="A28" s="28">
        <f>S22+1</f>
        <v>44550</v>
      </c>
      <c r="B28" s="29"/>
      <c r="C28" s="26">
        <f>A28+1</f>
        <v>44551</v>
      </c>
      <c r="D28" s="27"/>
      <c r="E28" s="26">
        <f>C28+1</f>
        <v>44552</v>
      </c>
      <c r="F28" s="27"/>
      <c r="G28" s="26">
        <f>E28+1</f>
        <v>44553</v>
      </c>
      <c r="H28" s="27"/>
      <c r="I28" s="26">
        <f>G28+1</f>
        <v>44554</v>
      </c>
      <c r="J28" s="27"/>
      <c r="K28" s="127">
        <f>I28+1</f>
        <v>44555</v>
      </c>
      <c r="L28" s="128"/>
      <c r="M28" s="129"/>
      <c r="N28" s="129"/>
      <c r="O28" s="129"/>
      <c r="P28" s="129"/>
      <c r="Q28" s="129"/>
      <c r="R28" s="130"/>
      <c r="S28" s="131">
        <f>K28+1</f>
        <v>44556</v>
      </c>
      <c r="T28" s="132"/>
      <c r="U28" s="133"/>
      <c r="V28" s="133"/>
      <c r="W28" s="133"/>
      <c r="X28" s="133"/>
      <c r="Y28" s="133"/>
      <c r="Z28" s="134"/>
    </row>
    <row r="29" spans="1:27" s="1" customFormat="1" x14ac:dyDescent="0.15">
      <c r="A29" s="105"/>
      <c r="B29" s="106"/>
      <c r="C29" s="107"/>
      <c r="D29" s="108"/>
      <c r="E29" s="107"/>
      <c r="F29" s="108"/>
      <c r="G29" s="107"/>
      <c r="H29" s="108"/>
      <c r="I29" s="107"/>
      <c r="J29" s="108"/>
      <c r="K29" s="107"/>
      <c r="L29" s="122"/>
      <c r="M29" s="122"/>
      <c r="N29" s="122"/>
      <c r="O29" s="122"/>
      <c r="P29" s="122"/>
      <c r="Q29" s="122"/>
      <c r="R29" s="108"/>
      <c r="S29" s="105"/>
      <c r="T29" s="106"/>
      <c r="U29" s="106"/>
      <c r="V29" s="106"/>
      <c r="W29" s="106"/>
      <c r="X29" s="106"/>
      <c r="Y29" s="106"/>
      <c r="Z29" s="123"/>
    </row>
    <row r="30" spans="1:27" s="1" customFormat="1" x14ac:dyDescent="0.15">
      <c r="A30" s="105"/>
      <c r="B30" s="106"/>
      <c r="C30" s="107"/>
      <c r="D30" s="108"/>
      <c r="E30" s="107"/>
      <c r="F30" s="108"/>
      <c r="G30" s="107"/>
      <c r="H30" s="108"/>
      <c r="I30" s="107"/>
      <c r="J30" s="108"/>
      <c r="K30" s="147" t="s">
        <v>36</v>
      </c>
      <c r="L30" s="148"/>
      <c r="M30" s="148"/>
      <c r="N30" s="148"/>
      <c r="O30" s="148"/>
      <c r="P30" s="148"/>
      <c r="Q30" s="148"/>
      <c r="R30" s="211"/>
      <c r="S30" s="147" t="s">
        <v>37</v>
      </c>
      <c r="T30" s="148"/>
      <c r="U30" s="148"/>
      <c r="V30" s="148"/>
      <c r="W30" s="148"/>
      <c r="X30" s="148"/>
      <c r="Y30" s="148"/>
      <c r="Z30" s="211"/>
    </row>
    <row r="31" spans="1:27" s="1" customFormat="1" x14ac:dyDescent="0.15">
      <c r="A31" s="105"/>
      <c r="B31" s="106"/>
      <c r="C31" s="107"/>
      <c r="D31" s="108"/>
      <c r="E31" s="107"/>
      <c r="F31" s="108"/>
      <c r="G31" s="107"/>
      <c r="H31" s="108"/>
      <c r="I31" s="107"/>
      <c r="J31" s="108"/>
      <c r="K31" s="107"/>
      <c r="L31" s="122"/>
      <c r="M31" s="122"/>
      <c r="N31" s="122"/>
      <c r="O31" s="122"/>
      <c r="P31" s="122"/>
      <c r="Q31" s="122"/>
      <c r="R31" s="108"/>
      <c r="S31" s="105"/>
      <c r="T31" s="106"/>
      <c r="U31" s="106"/>
      <c r="V31" s="106"/>
      <c r="W31" s="106"/>
      <c r="X31" s="106"/>
      <c r="Y31" s="106"/>
      <c r="Z31" s="123"/>
    </row>
    <row r="32" spans="1:27" s="1" customFormat="1" x14ac:dyDescent="0.15">
      <c r="A32" s="105"/>
      <c r="B32" s="106"/>
      <c r="C32" s="107"/>
      <c r="D32" s="108"/>
      <c r="E32" s="107"/>
      <c r="F32" s="108"/>
      <c r="G32" s="107"/>
      <c r="H32" s="108"/>
      <c r="I32" s="107"/>
      <c r="J32" s="108"/>
      <c r="K32" s="107"/>
      <c r="L32" s="122"/>
      <c r="M32" s="122"/>
      <c r="N32" s="122"/>
      <c r="O32" s="122"/>
      <c r="P32" s="122"/>
      <c r="Q32" s="122"/>
      <c r="R32" s="108"/>
      <c r="S32" s="105"/>
      <c r="T32" s="106"/>
      <c r="U32" s="106"/>
      <c r="V32" s="106"/>
      <c r="W32" s="106"/>
      <c r="X32" s="106"/>
      <c r="Y32" s="106"/>
      <c r="Z32" s="123"/>
    </row>
    <row r="33" spans="1:27" s="2" customFormat="1" x14ac:dyDescent="0.15">
      <c r="A33" s="111"/>
      <c r="B33" s="112"/>
      <c r="C33" s="113"/>
      <c r="D33" s="114"/>
      <c r="E33" s="113"/>
      <c r="F33" s="114"/>
      <c r="G33" s="113"/>
      <c r="H33" s="114"/>
      <c r="I33" s="113"/>
      <c r="J33" s="114"/>
      <c r="K33" s="113"/>
      <c r="L33" s="118"/>
      <c r="M33" s="118"/>
      <c r="N33" s="118"/>
      <c r="O33" s="118"/>
      <c r="P33" s="118"/>
      <c r="Q33" s="118"/>
      <c r="R33" s="114"/>
      <c r="S33" s="111"/>
      <c r="T33" s="112"/>
      <c r="U33" s="112"/>
      <c r="V33" s="112"/>
      <c r="W33" s="112"/>
      <c r="X33" s="112"/>
      <c r="Y33" s="112"/>
      <c r="Z33" s="117"/>
      <c r="AA33" s="1"/>
    </row>
    <row r="34" spans="1:27" s="1" customFormat="1" ht="19" x14ac:dyDescent="0.15">
      <c r="A34" s="28">
        <f>S28+1</f>
        <v>44557</v>
      </c>
      <c r="B34" s="29"/>
      <c r="C34" s="26">
        <f>A34+1</f>
        <v>44558</v>
      </c>
      <c r="D34" s="27"/>
      <c r="E34" s="26">
        <f>C34+1</f>
        <v>44559</v>
      </c>
      <c r="F34" s="27"/>
      <c r="G34" s="26">
        <f>E34+1</f>
        <v>44560</v>
      </c>
      <c r="H34" s="27"/>
      <c r="I34" s="26">
        <f>G34+1</f>
        <v>44561</v>
      </c>
      <c r="J34" s="27"/>
      <c r="K34" s="127">
        <f>I34+1</f>
        <v>44562</v>
      </c>
      <c r="L34" s="128"/>
      <c r="M34" s="129"/>
      <c r="N34" s="129"/>
      <c r="O34" s="129"/>
      <c r="P34" s="129"/>
      <c r="Q34" s="129"/>
      <c r="R34" s="130"/>
      <c r="S34" s="131">
        <f>K34+1</f>
        <v>44563</v>
      </c>
      <c r="T34" s="132"/>
      <c r="U34" s="133"/>
      <c r="V34" s="133"/>
      <c r="W34" s="133"/>
      <c r="X34" s="133"/>
      <c r="Y34" s="133"/>
      <c r="Z34" s="134"/>
    </row>
    <row r="35" spans="1:27" s="1" customFormat="1" x14ac:dyDescent="0.15">
      <c r="A35" s="105"/>
      <c r="B35" s="106"/>
      <c r="C35" s="107"/>
      <c r="D35" s="108"/>
      <c r="E35" s="107"/>
      <c r="F35" s="108"/>
      <c r="G35" s="107"/>
      <c r="H35" s="108"/>
      <c r="I35" s="107"/>
      <c r="J35" s="108"/>
      <c r="K35" s="107"/>
      <c r="L35" s="122"/>
      <c r="M35" s="122"/>
      <c r="N35" s="122"/>
      <c r="O35" s="122"/>
      <c r="P35" s="122"/>
      <c r="Q35" s="122"/>
      <c r="R35" s="108"/>
      <c r="S35" s="105"/>
      <c r="T35" s="106"/>
      <c r="U35" s="106"/>
      <c r="V35" s="106"/>
      <c r="W35" s="106"/>
      <c r="X35" s="106"/>
      <c r="Y35" s="106"/>
      <c r="Z35" s="123"/>
    </row>
    <row r="36" spans="1:27" s="1" customFormat="1" x14ac:dyDescent="0.15">
      <c r="A36" s="147" t="s">
        <v>38</v>
      </c>
      <c r="B36" s="148"/>
      <c r="C36" s="147" t="s">
        <v>39</v>
      </c>
      <c r="D36" s="211"/>
      <c r="E36" s="107"/>
      <c r="F36" s="108"/>
      <c r="G36" s="107"/>
      <c r="H36" s="108"/>
      <c r="I36" s="107"/>
      <c r="J36" s="108"/>
      <c r="K36" s="107"/>
      <c r="L36" s="122"/>
      <c r="M36" s="122"/>
      <c r="N36" s="122"/>
      <c r="O36" s="122"/>
      <c r="P36" s="122"/>
      <c r="Q36" s="122"/>
      <c r="R36" s="108"/>
      <c r="S36" s="105"/>
      <c r="T36" s="106"/>
      <c r="U36" s="106"/>
      <c r="V36" s="106"/>
      <c r="W36" s="106"/>
      <c r="X36" s="106"/>
      <c r="Y36" s="106"/>
      <c r="Z36" s="123"/>
    </row>
    <row r="37" spans="1:27" s="1" customFormat="1" x14ac:dyDescent="0.15">
      <c r="A37" s="105"/>
      <c r="B37" s="106"/>
      <c r="C37" s="107"/>
      <c r="D37" s="108"/>
      <c r="E37" s="107"/>
      <c r="F37" s="108"/>
      <c r="G37" s="107"/>
      <c r="H37" s="108"/>
      <c r="I37" s="107"/>
      <c r="J37" s="108"/>
      <c r="K37" s="107"/>
      <c r="L37" s="122"/>
      <c r="M37" s="122"/>
      <c r="N37" s="122"/>
      <c r="O37" s="122"/>
      <c r="P37" s="122"/>
      <c r="Q37" s="122"/>
      <c r="R37" s="108"/>
      <c r="S37" s="105"/>
      <c r="T37" s="106"/>
      <c r="U37" s="106"/>
      <c r="V37" s="106"/>
      <c r="W37" s="106"/>
      <c r="X37" s="106"/>
      <c r="Y37" s="106"/>
      <c r="Z37" s="123"/>
    </row>
    <row r="38" spans="1:27" s="1" customFormat="1" x14ac:dyDescent="0.15">
      <c r="A38" s="105"/>
      <c r="B38" s="106"/>
      <c r="C38" s="107"/>
      <c r="D38" s="108"/>
      <c r="E38" s="107"/>
      <c r="F38" s="108"/>
      <c r="G38" s="107"/>
      <c r="H38" s="108"/>
      <c r="I38" s="107"/>
      <c r="J38" s="108"/>
      <c r="K38" s="107"/>
      <c r="L38" s="122"/>
      <c r="M38" s="122"/>
      <c r="N38" s="122"/>
      <c r="O38" s="122"/>
      <c r="P38" s="122"/>
      <c r="Q38" s="122"/>
      <c r="R38" s="108"/>
      <c r="S38" s="105"/>
      <c r="T38" s="106"/>
      <c r="U38" s="106"/>
      <c r="V38" s="106"/>
      <c r="W38" s="106"/>
      <c r="X38" s="106"/>
      <c r="Y38" s="106"/>
      <c r="Z38" s="123"/>
    </row>
    <row r="39" spans="1:27" s="2" customFormat="1" x14ac:dyDescent="0.15">
      <c r="A39" s="111"/>
      <c r="B39" s="112"/>
      <c r="C39" s="113"/>
      <c r="D39" s="114"/>
      <c r="E39" s="113"/>
      <c r="F39" s="114"/>
      <c r="G39" s="113"/>
      <c r="H39" s="114"/>
      <c r="I39" s="113"/>
      <c r="J39" s="114"/>
      <c r="K39" s="113"/>
      <c r="L39" s="118"/>
      <c r="M39" s="118"/>
      <c r="N39" s="118"/>
      <c r="O39" s="118"/>
      <c r="P39" s="118"/>
      <c r="Q39" s="118"/>
      <c r="R39" s="114"/>
      <c r="S39" s="111"/>
      <c r="T39" s="112"/>
      <c r="U39" s="112"/>
      <c r="V39" s="112"/>
      <c r="W39" s="112"/>
      <c r="X39" s="112"/>
      <c r="Y39" s="112"/>
      <c r="Z39" s="117"/>
      <c r="AA39" s="1"/>
    </row>
    <row r="40" spans="1:27" ht="19" x14ac:dyDescent="0.2">
      <c r="A40" s="28">
        <f>S34+1</f>
        <v>44564</v>
      </c>
      <c r="B40" s="29"/>
      <c r="C40" s="26">
        <f>A40+1</f>
        <v>44565</v>
      </c>
      <c r="D40" s="27"/>
      <c r="E40" s="30" t="s">
        <v>0</v>
      </c>
      <c r="F40" s="31"/>
      <c r="G40" s="31"/>
      <c r="H40" s="31"/>
      <c r="I40" s="31"/>
      <c r="J40" s="31"/>
      <c r="K40" s="31"/>
      <c r="L40" s="31"/>
      <c r="M40" s="31"/>
      <c r="N40" s="31"/>
      <c r="O40" s="31"/>
      <c r="P40" s="31"/>
      <c r="Q40" s="31"/>
      <c r="R40" s="31"/>
      <c r="S40" s="31"/>
      <c r="T40" s="31"/>
      <c r="U40" s="31"/>
      <c r="V40" s="31"/>
      <c r="W40" s="31"/>
      <c r="X40" s="31"/>
      <c r="Y40" s="31"/>
      <c r="Z40" s="10"/>
    </row>
    <row r="41" spans="1:27" x14ac:dyDescent="0.15">
      <c r="A41" s="105"/>
      <c r="B41" s="106"/>
      <c r="C41" s="107"/>
      <c r="D41" s="108"/>
      <c r="E41" s="32"/>
      <c r="F41" s="6"/>
      <c r="G41" s="6"/>
      <c r="H41" s="6"/>
      <c r="I41" s="6"/>
      <c r="J41" s="6"/>
      <c r="K41" s="6"/>
      <c r="L41" s="6"/>
      <c r="M41" s="6"/>
      <c r="N41" s="6"/>
      <c r="O41" s="6"/>
      <c r="P41" s="6"/>
      <c r="Q41" s="6"/>
      <c r="R41" s="6"/>
      <c r="S41" s="6"/>
      <c r="T41" s="6"/>
      <c r="U41" s="6"/>
      <c r="V41" s="6"/>
      <c r="W41" s="6"/>
      <c r="X41" s="6"/>
      <c r="Y41" s="6"/>
      <c r="Z41" s="9"/>
    </row>
    <row r="42" spans="1:27" x14ac:dyDescent="0.15">
      <c r="A42" s="105"/>
      <c r="B42" s="106"/>
      <c r="C42" s="107"/>
      <c r="D42" s="108"/>
      <c r="E42" s="32"/>
      <c r="F42" s="6"/>
      <c r="G42" s="6"/>
      <c r="H42" s="6"/>
      <c r="I42" s="6"/>
      <c r="J42" s="6"/>
      <c r="K42" s="6"/>
      <c r="L42" s="6"/>
      <c r="M42" s="6"/>
      <c r="N42" s="6"/>
      <c r="O42" s="6"/>
      <c r="P42" s="6"/>
      <c r="Q42" s="6"/>
      <c r="R42" s="6"/>
      <c r="S42" s="6"/>
      <c r="T42" s="6"/>
      <c r="U42" s="6"/>
      <c r="V42" s="6"/>
      <c r="W42" s="6"/>
      <c r="X42" s="6"/>
      <c r="Y42" s="6"/>
      <c r="Z42" s="8"/>
    </row>
    <row r="43" spans="1:27" x14ac:dyDescent="0.15">
      <c r="A43" s="105"/>
      <c r="B43" s="106"/>
      <c r="C43" s="107"/>
      <c r="D43" s="108"/>
      <c r="E43" s="32"/>
      <c r="F43" s="6"/>
      <c r="G43" s="6"/>
      <c r="H43" s="6"/>
      <c r="I43" s="6"/>
      <c r="J43" s="6"/>
      <c r="K43" s="6"/>
      <c r="L43" s="6"/>
      <c r="M43" s="6"/>
      <c r="N43" s="6"/>
      <c r="O43" s="6"/>
      <c r="P43" s="6"/>
      <c r="Q43" s="6"/>
      <c r="R43" s="6"/>
      <c r="S43" s="6"/>
      <c r="T43" s="6"/>
      <c r="U43" s="6"/>
      <c r="V43" s="6"/>
      <c r="W43" s="6"/>
      <c r="X43" s="6"/>
      <c r="Y43" s="6"/>
      <c r="Z43" s="8"/>
    </row>
    <row r="44" spans="1:27" x14ac:dyDescent="0.15">
      <c r="A44" s="105"/>
      <c r="B44" s="106"/>
      <c r="C44" s="107"/>
      <c r="D44" s="108"/>
      <c r="E44" s="32"/>
      <c r="F44" s="6"/>
      <c r="G44" s="6"/>
      <c r="H44" s="6"/>
      <c r="I44" s="6"/>
      <c r="J44" s="6"/>
      <c r="K44" s="109" t="s">
        <v>9</v>
      </c>
      <c r="L44" s="109"/>
      <c r="M44" s="109"/>
      <c r="N44" s="109"/>
      <c r="O44" s="109"/>
      <c r="P44" s="109"/>
      <c r="Q44" s="109"/>
      <c r="R44" s="109"/>
      <c r="S44" s="109"/>
      <c r="T44" s="109"/>
      <c r="U44" s="109"/>
      <c r="V44" s="109"/>
      <c r="W44" s="109"/>
      <c r="X44" s="109"/>
      <c r="Y44" s="109"/>
      <c r="Z44" s="110"/>
    </row>
    <row r="45" spans="1:27" s="1" customFormat="1" x14ac:dyDescent="0.15">
      <c r="A45" s="111"/>
      <c r="B45" s="112"/>
      <c r="C45" s="113"/>
      <c r="D45" s="114"/>
      <c r="E45" s="33"/>
      <c r="F45" s="34"/>
      <c r="G45" s="34"/>
      <c r="H45" s="34"/>
      <c r="I45" s="34"/>
      <c r="J45" s="34"/>
      <c r="K45" s="115" t="s">
        <v>8</v>
      </c>
      <c r="L45" s="115"/>
      <c r="M45" s="115"/>
      <c r="N45" s="115"/>
      <c r="O45" s="115"/>
      <c r="P45" s="115"/>
      <c r="Q45" s="115"/>
      <c r="R45" s="115"/>
      <c r="S45" s="115"/>
      <c r="T45" s="115"/>
      <c r="U45" s="115"/>
      <c r="V45" s="115"/>
      <c r="W45" s="115"/>
      <c r="X45" s="115"/>
      <c r="Y45" s="115"/>
      <c r="Z45" s="116"/>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3" priority="3">
      <formula>MONTH(A10)&lt;&gt;MONTH($A$1)</formula>
    </cfRule>
    <cfRule type="expression" dxfId="2" priority="4">
      <formula>OR(WEEKDAY(A10,1)=1,WEEKDAY(A10,1)=7)</formula>
    </cfRule>
  </conditionalFormatting>
  <conditionalFormatting sqref="I10 I16 I22 I28 I34">
    <cfRule type="expression" dxfId="1" priority="1">
      <formula>MONTH(I10)&lt;&gt;MONTH($A$1)</formula>
    </cfRule>
    <cfRule type="expression" dxfId="0" priority="2">
      <formula>OR(WEEKDAY(I10,1)=1,WEEKDAY(I10,1)=7)</formula>
    </cfRule>
  </conditionalFormatting>
  <hyperlinks>
    <hyperlink ref="K45" r:id="rId1" xr:uid="{00000000-0004-0000-0B00-000000000000}"/>
    <hyperlink ref="K44:Z44" r:id="rId2" display="Calendar Templates by Vertex42" xr:uid="{00000000-0004-0000-0B00-000001000000}"/>
    <hyperlink ref="K45:Z45" r:id="rId3" display="https://www.vertex42.com/calendars/" xr:uid="{00000000-0004-0000-0B00-000002000000}"/>
  </hyperlinks>
  <printOptions horizontalCentered="1"/>
  <pageMargins left="0.5" right="0.5" top="0.25" bottom="0.25" header="0.25" footer="0.25"/>
  <pageSetup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AA45"/>
  <sheetViews>
    <sheetView showGridLines="0" workbookViewId="0">
      <selection sqref="A1:XFD1048576"/>
    </sheetView>
  </sheetViews>
  <sheetFormatPr baseColWidth="10" defaultColWidth="8.83203125" defaultRowHeight="13" x14ac:dyDescent="0.15"/>
  <cols>
    <col min="1" max="1" width="4.83203125" style="68" customWidth="1"/>
    <col min="2" max="2" width="13.6640625" style="68" customWidth="1"/>
    <col min="3" max="3" width="4.83203125" style="68" customWidth="1"/>
    <col min="4" max="4" width="13.6640625" style="68" customWidth="1"/>
    <col min="5" max="5" width="4.83203125" style="68" customWidth="1"/>
    <col min="6" max="6" width="13.6640625" style="68" customWidth="1"/>
    <col min="7" max="7" width="4.83203125" style="68" customWidth="1"/>
    <col min="8" max="8" width="13.6640625" style="68" customWidth="1"/>
    <col min="9" max="9" width="4.83203125" style="68" customWidth="1"/>
    <col min="10" max="10" width="13.6640625" style="68" customWidth="1"/>
    <col min="11" max="17" width="2.5" style="68" customWidth="1"/>
    <col min="18" max="18" width="1.5" style="68" customWidth="1"/>
    <col min="19" max="25" width="2.5" style="68" customWidth="1"/>
    <col min="26" max="26" width="1.5" style="68" customWidth="1"/>
    <col min="27" max="16384" width="8.83203125" style="68"/>
  </cols>
  <sheetData>
    <row r="1" spans="1:27" s="48" customFormat="1" ht="15" customHeight="1" x14ac:dyDescent="0.15">
      <c r="A1" s="84">
        <f>DATE(Setup!D5,Setup!D7,1)</f>
        <v>44228</v>
      </c>
      <c r="B1" s="84"/>
      <c r="C1" s="84"/>
      <c r="D1" s="84"/>
      <c r="E1" s="84"/>
      <c r="F1" s="84"/>
      <c r="G1" s="84"/>
      <c r="H1" s="84"/>
      <c r="I1" s="47"/>
      <c r="J1" s="47"/>
      <c r="K1" s="90">
        <f>DATE(YEAR(A1),MONTH(A1)-1,1)</f>
        <v>44197</v>
      </c>
      <c r="L1" s="90"/>
      <c r="M1" s="90"/>
      <c r="N1" s="90"/>
      <c r="O1" s="90"/>
      <c r="P1" s="90"/>
      <c r="Q1" s="90"/>
      <c r="S1" s="90">
        <f>DATE(YEAR(A1),MONTH(A1)+1,1)</f>
        <v>44256</v>
      </c>
      <c r="T1" s="90"/>
      <c r="U1" s="90"/>
      <c r="V1" s="90"/>
      <c r="W1" s="90"/>
      <c r="X1" s="90"/>
      <c r="Y1" s="90"/>
    </row>
    <row r="2" spans="1:27" s="48" customFormat="1" ht="11.25" customHeight="1" x14ac:dyDescent="0.15">
      <c r="A2" s="84"/>
      <c r="B2" s="84"/>
      <c r="C2" s="84"/>
      <c r="D2" s="84"/>
      <c r="E2" s="84"/>
      <c r="F2" s="84"/>
      <c r="G2" s="84"/>
      <c r="H2" s="84"/>
      <c r="I2" s="47"/>
      <c r="J2" s="47"/>
      <c r="K2" s="49" t="str">
        <f>INDEX({"S";"M";"T";"W";"T";"F";"S"},1+MOD(start_day+1-2,7))</f>
        <v>M</v>
      </c>
      <c r="L2" s="49" t="str">
        <f>INDEX({"S";"M";"T";"W";"T";"F";"S"},1+MOD(start_day+2-2,7))</f>
        <v>T</v>
      </c>
      <c r="M2" s="49" t="str">
        <f>INDEX({"S";"M";"T";"W";"T";"F";"S"},1+MOD(start_day+3-2,7))</f>
        <v>W</v>
      </c>
      <c r="N2" s="49" t="str">
        <f>INDEX({"S";"M";"T";"W";"T";"F";"S"},1+MOD(start_day+4-2,7))</f>
        <v>T</v>
      </c>
      <c r="O2" s="49" t="str">
        <f>INDEX({"S";"M";"T";"W";"T";"F";"S"},1+MOD(start_day+5-2,7))</f>
        <v>F</v>
      </c>
      <c r="P2" s="49" t="str">
        <f>INDEX({"S";"M";"T";"W";"T";"F";"S"},1+MOD(start_day+6-2,7))</f>
        <v>S</v>
      </c>
      <c r="Q2" s="49" t="str">
        <f>INDEX({"S";"M";"T";"W";"T";"F";"S"},1+MOD(start_day+7-2,7))</f>
        <v>S</v>
      </c>
      <c r="S2" s="49" t="str">
        <f>INDEX({"S";"M";"T";"W";"T";"F";"S"},1+MOD(start_day+1-2,7))</f>
        <v>M</v>
      </c>
      <c r="T2" s="49" t="str">
        <f>INDEX({"S";"M";"T";"W";"T";"F";"S"},1+MOD(start_day+2-2,7))</f>
        <v>T</v>
      </c>
      <c r="U2" s="49" t="str">
        <f>INDEX({"S";"M";"T";"W";"T";"F";"S"},1+MOD(start_day+3-2,7))</f>
        <v>W</v>
      </c>
      <c r="V2" s="49" t="str">
        <f>INDEX({"S";"M";"T";"W";"T";"F";"S"},1+MOD(start_day+4-2,7))</f>
        <v>T</v>
      </c>
      <c r="W2" s="49" t="str">
        <f>INDEX({"S";"M";"T";"W";"T";"F";"S"},1+MOD(start_day+5-2,7))</f>
        <v>F</v>
      </c>
      <c r="X2" s="49" t="str">
        <f>INDEX({"S";"M";"T";"W";"T";"F";"S"},1+MOD(start_day+6-2,7))</f>
        <v>S</v>
      </c>
      <c r="Y2" s="49" t="str">
        <f>INDEX({"S";"M";"T";"W";"T";"F";"S"},1+MOD(start_day+7-2,7))</f>
        <v>S</v>
      </c>
    </row>
    <row r="3" spans="1:27" s="51" customFormat="1" ht="9" customHeight="1" x14ac:dyDescent="0.15">
      <c r="A3" s="84"/>
      <c r="B3" s="84"/>
      <c r="C3" s="84"/>
      <c r="D3" s="84"/>
      <c r="E3" s="84"/>
      <c r="F3" s="84"/>
      <c r="G3" s="84"/>
      <c r="H3" s="84"/>
      <c r="I3" s="47"/>
      <c r="J3" s="47"/>
      <c r="K3" s="50" t="str">
        <f t="shared" ref="K3:Q8" si="0">IF(MONTH($K$1)&lt;&gt;MONTH($K$1-(WEEKDAY($K$1,1)-(start_day-1))-IF((WEEKDAY($K$1,1)-(start_day-1))&lt;=0,7,0)+(ROW(K3)-ROW($K$3))*7+(COLUMN(K3)-COLUMN($K$3)+1)),"",$K$1-(WEEKDAY($K$1,1)-(start_day-1))-IF((WEEKDAY($K$1,1)-(start_day-1))&lt;=0,7,0)+(ROW(K3)-ROW($K$3))*7+(COLUMN(K3)-COLUMN($K$3)+1))</f>
        <v/>
      </c>
      <c r="L3" s="50" t="str">
        <f t="shared" si="0"/>
        <v/>
      </c>
      <c r="M3" s="50" t="str">
        <f t="shared" si="0"/>
        <v/>
      </c>
      <c r="N3" s="50" t="str">
        <f t="shared" si="0"/>
        <v/>
      </c>
      <c r="O3" s="50">
        <f t="shared" si="0"/>
        <v>44197</v>
      </c>
      <c r="P3" s="50">
        <f t="shared" si="0"/>
        <v>44198</v>
      </c>
      <c r="Q3" s="50">
        <f t="shared" si="0"/>
        <v>44199</v>
      </c>
      <c r="R3" s="48"/>
      <c r="S3" s="50">
        <f t="shared" ref="S3:Y8" si="1">IF(MONTH($S$1)&lt;&gt;MONTH($S$1-(WEEKDAY($S$1,1)-(start_day-1))-IF((WEEKDAY($S$1,1)-(start_day-1))&lt;=0,7,0)+(ROW(S3)-ROW($S$3))*7+(COLUMN(S3)-COLUMN($S$3)+1)),"",$S$1-(WEEKDAY($S$1,1)-(start_day-1))-IF((WEEKDAY($S$1,1)-(start_day-1))&lt;=0,7,0)+(ROW(S3)-ROW($S$3))*7+(COLUMN(S3)-COLUMN($S$3)+1))</f>
        <v>44256</v>
      </c>
      <c r="T3" s="50">
        <f t="shared" si="1"/>
        <v>44257</v>
      </c>
      <c r="U3" s="50">
        <f t="shared" si="1"/>
        <v>44258</v>
      </c>
      <c r="V3" s="50">
        <f t="shared" si="1"/>
        <v>44259</v>
      </c>
      <c r="W3" s="50">
        <f t="shared" si="1"/>
        <v>44260</v>
      </c>
      <c r="X3" s="50">
        <f t="shared" si="1"/>
        <v>44261</v>
      </c>
      <c r="Y3" s="50">
        <f t="shared" si="1"/>
        <v>44262</v>
      </c>
    </row>
    <row r="4" spans="1:27" s="51" customFormat="1" ht="9" customHeight="1" x14ac:dyDescent="0.15">
      <c r="A4" s="84"/>
      <c r="B4" s="84"/>
      <c r="C4" s="84"/>
      <c r="D4" s="84"/>
      <c r="E4" s="84"/>
      <c r="F4" s="84"/>
      <c r="G4" s="84"/>
      <c r="H4" s="84"/>
      <c r="I4" s="47"/>
      <c r="J4" s="47"/>
      <c r="K4" s="50">
        <f t="shared" si="0"/>
        <v>44200</v>
      </c>
      <c r="L4" s="50">
        <f t="shared" si="0"/>
        <v>44201</v>
      </c>
      <c r="M4" s="50">
        <f t="shared" si="0"/>
        <v>44202</v>
      </c>
      <c r="N4" s="50">
        <f t="shared" si="0"/>
        <v>44203</v>
      </c>
      <c r="O4" s="50">
        <f t="shared" si="0"/>
        <v>44204</v>
      </c>
      <c r="P4" s="50">
        <f t="shared" si="0"/>
        <v>44205</v>
      </c>
      <c r="Q4" s="50">
        <f t="shared" si="0"/>
        <v>44206</v>
      </c>
      <c r="R4" s="48"/>
      <c r="S4" s="50">
        <f t="shared" si="1"/>
        <v>44263</v>
      </c>
      <c r="T4" s="50">
        <f t="shared" si="1"/>
        <v>44264</v>
      </c>
      <c r="U4" s="50">
        <f t="shared" si="1"/>
        <v>44265</v>
      </c>
      <c r="V4" s="50">
        <f t="shared" si="1"/>
        <v>44266</v>
      </c>
      <c r="W4" s="50">
        <f t="shared" si="1"/>
        <v>44267</v>
      </c>
      <c r="X4" s="50">
        <f t="shared" si="1"/>
        <v>44268</v>
      </c>
      <c r="Y4" s="50">
        <f t="shared" si="1"/>
        <v>44269</v>
      </c>
    </row>
    <row r="5" spans="1:27" s="51" customFormat="1" ht="9" customHeight="1" x14ac:dyDescent="0.15">
      <c r="A5" s="84"/>
      <c r="B5" s="84"/>
      <c r="C5" s="84"/>
      <c r="D5" s="84"/>
      <c r="E5" s="84"/>
      <c r="F5" s="84"/>
      <c r="G5" s="84"/>
      <c r="H5" s="84"/>
      <c r="I5" s="47"/>
      <c r="J5" s="47"/>
      <c r="K5" s="50">
        <f t="shared" si="0"/>
        <v>44207</v>
      </c>
      <c r="L5" s="50">
        <f t="shared" si="0"/>
        <v>44208</v>
      </c>
      <c r="M5" s="50">
        <f t="shared" si="0"/>
        <v>44209</v>
      </c>
      <c r="N5" s="50">
        <f t="shared" si="0"/>
        <v>44210</v>
      </c>
      <c r="O5" s="50">
        <f t="shared" si="0"/>
        <v>44211</v>
      </c>
      <c r="P5" s="50">
        <f t="shared" si="0"/>
        <v>44212</v>
      </c>
      <c r="Q5" s="50">
        <f t="shared" si="0"/>
        <v>44213</v>
      </c>
      <c r="R5" s="48"/>
      <c r="S5" s="50">
        <f t="shared" si="1"/>
        <v>44270</v>
      </c>
      <c r="T5" s="50">
        <f t="shared" si="1"/>
        <v>44271</v>
      </c>
      <c r="U5" s="50">
        <f t="shared" si="1"/>
        <v>44272</v>
      </c>
      <c r="V5" s="50">
        <f t="shared" si="1"/>
        <v>44273</v>
      </c>
      <c r="W5" s="50">
        <f t="shared" si="1"/>
        <v>44274</v>
      </c>
      <c r="X5" s="50">
        <f t="shared" si="1"/>
        <v>44275</v>
      </c>
      <c r="Y5" s="50">
        <f t="shared" si="1"/>
        <v>44276</v>
      </c>
    </row>
    <row r="6" spans="1:27" s="51" customFormat="1" ht="9" customHeight="1" x14ac:dyDescent="0.15">
      <c r="A6" s="84"/>
      <c r="B6" s="84"/>
      <c r="C6" s="84"/>
      <c r="D6" s="84"/>
      <c r="E6" s="84"/>
      <c r="F6" s="84"/>
      <c r="G6" s="84"/>
      <c r="H6" s="84"/>
      <c r="I6" s="47"/>
      <c r="J6" s="47"/>
      <c r="K6" s="50">
        <f t="shared" si="0"/>
        <v>44214</v>
      </c>
      <c r="L6" s="50">
        <f t="shared" si="0"/>
        <v>44215</v>
      </c>
      <c r="M6" s="50">
        <f t="shared" si="0"/>
        <v>44216</v>
      </c>
      <c r="N6" s="50">
        <f t="shared" si="0"/>
        <v>44217</v>
      </c>
      <c r="O6" s="50">
        <f t="shared" si="0"/>
        <v>44218</v>
      </c>
      <c r="P6" s="50">
        <f t="shared" si="0"/>
        <v>44219</v>
      </c>
      <c r="Q6" s="50">
        <f t="shared" si="0"/>
        <v>44220</v>
      </c>
      <c r="R6" s="48"/>
      <c r="S6" s="50">
        <f t="shared" si="1"/>
        <v>44277</v>
      </c>
      <c r="T6" s="50">
        <f t="shared" si="1"/>
        <v>44278</v>
      </c>
      <c r="U6" s="50">
        <f t="shared" si="1"/>
        <v>44279</v>
      </c>
      <c r="V6" s="50">
        <f t="shared" si="1"/>
        <v>44280</v>
      </c>
      <c r="W6" s="50">
        <f t="shared" si="1"/>
        <v>44281</v>
      </c>
      <c r="X6" s="50">
        <f t="shared" si="1"/>
        <v>44282</v>
      </c>
      <c r="Y6" s="50">
        <f t="shared" si="1"/>
        <v>44283</v>
      </c>
    </row>
    <row r="7" spans="1:27" s="51" customFormat="1" ht="9" customHeight="1" x14ac:dyDescent="0.15">
      <c r="A7" s="84"/>
      <c r="B7" s="84"/>
      <c r="C7" s="84"/>
      <c r="D7" s="84"/>
      <c r="E7" s="84"/>
      <c r="F7" s="84"/>
      <c r="G7" s="84"/>
      <c r="H7" s="84"/>
      <c r="I7" s="47"/>
      <c r="J7" s="47"/>
      <c r="K7" s="50">
        <f t="shared" si="0"/>
        <v>44221</v>
      </c>
      <c r="L7" s="50">
        <f t="shared" si="0"/>
        <v>44222</v>
      </c>
      <c r="M7" s="50">
        <f t="shared" si="0"/>
        <v>44223</v>
      </c>
      <c r="N7" s="50">
        <f t="shared" si="0"/>
        <v>44224</v>
      </c>
      <c r="O7" s="50">
        <f t="shared" si="0"/>
        <v>44225</v>
      </c>
      <c r="P7" s="50">
        <f t="shared" si="0"/>
        <v>44226</v>
      </c>
      <c r="Q7" s="50">
        <f t="shared" si="0"/>
        <v>44227</v>
      </c>
      <c r="R7" s="48"/>
      <c r="S7" s="50">
        <f t="shared" si="1"/>
        <v>44284</v>
      </c>
      <c r="T7" s="50">
        <f t="shared" si="1"/>
        <v>44285</v>
      </c>
      <c r="U7" s="50">
        <f t="shared" si="1"/>
        <v>44286</v>
      </c>
      <c r="V7" s="50" t="str">
        <f t="shared" si="1"/>
        <v/>
      </c>
      <c r="W7" s="50" t="str">
        <f t="shared" si="1"/>
        <v/>
      </c>
      <c r="X7" s="50" t="str">
        <f t="shared" si="1"/>
        <v/>
      </c>
      <c r="Y7" s="50" t="str">
        <f t="shared" si="1"/>
        <v/>
      </c>
    </row>
    <row r="8" spans="1:27" s="56" customFormat="1" ht="9" customHeight="1" x14ac:dyDescent="0.15">
      <c r="A8" s="52"/>
      <c r="B8" s="52"/>
      <c r="C8" s="52"/>
      <c r="D8" s="52"/>
      <c r="E8" s="52"/>
      <c r="F8" s="52"/>
      <c r="G8" s="52"/>
      <c r="H8" s="52"/>
      <c r="I8" s="53"/>
      <c r="J8" s="53"/>
      <c r="K8" s="50" t="str">
        <f t="shared" si="0"/>
        <v/>
      </c>
      <c r="L8" s="50" t="str">
        <f t="shared" si="0"/>
        <v/>
      </c>
      <c r="M8" s="50" t="str">
        <f t="shared" si="0"/>
        <v/>
      </c>
      <c r="N8" s="50" t="str">
        <f t="shared" si="0"/>
        <v/>
      </c>
      <c r="O8" s="50" t="str">
        <f t="shared" si="0"/>
        <v/>
      </c>
      <c r="P8" s="50" t="str">
        <f t="shared" si="0"/>
        <v/>
      </c>
      <c r="Q8" s="50" t="str">
        <f t="shared" si="0"/>
        <v/>
      </c>
      <c r="R8" s="54"/>
      <c r="S8" s="50" t="str">
        <f t="shared" si="1"/>
        <v/>
      </c>
      <c r="T8" s="50" t="str">
        <f t="shared" si="1"/>
        <v/>
      </c>
      <c r="U8" s="50" t="str">
        <f t="shared" si="1"/>
        <v/>
      </c>
      <c r="V8" s="50" t="str">
        <f t="shared" si="1"/>
        <v/>
      </c>
      <c r="W8" s="50" t="str">
        <f t="shared" si="1"/>
        <v/>
      </c>
      <c r="X8" s="50" t="str">
        <f t="shared" si="1"/>
        <v/>
      </c>
      <c r="Y8" s="50" t="str">
        <f t="shared" si="1"/>
        <v/>
      </c>
      <c r="Z8" s="55"/>
    </row>
    <row r="9" spans="1:27" s="57" customFormat="1" ht="21" customHeight="1" x14ac:dyDescent="0.15">
      <c r="A9" s="88">
        <f>A10</f>
        <v>44228</v>
      </c>
      <c r="B9" s="89"/>
      <c r="C9" s="89">
        <f>C10</f>
        <v>44229</v>
      </c>
      <c r="D9" s="89"/>
      <c r="E9" s="89">
        <f>E10</f>
        <v>44230</v>
      </c>
      <c r="F9" s="89"/>
      <c r="G9" s="89">
        <f>G10</f>
        <v>44231</v>
      </c>
      <c r="H9" s="89"/>
      <c r="I9" s="89">
        <f>I10</f>
        <v>44232</v>
      </c>
      <c r="J9" s="89"/>
      <c r="K9" s="89">
        <f>K10</f>
        <v>44233</v>
      </c>
      <c r="L9" s="89"/>
      <c r="M9" s="89"/>
      <c r="N9" s="89"/>
      <c r="O9" s="89"/>
      <c r="P9" s="89"/>
      <c r="Q9" s="89"/>
      <c r="R9" s="89"/>
      <c r="S9" s="89">
        <f>S10</f>
        <v>44234</v>
      </c>
      <c r="T9" s="89"/>
      <c r="U9" s="89"/>
      <c r="V9" s="89"/>
      <c r="W9" s="89"/>
      <c r="X9" s="89"/>
      <c r="Y9" s="89"/>
      <c r="Z9" s="91"/>
    </row>
    <row r="10" spans="1:27" s="57" customFormat="1" ht="19" x14ac:dyDescent="0.15">
      <c r="A10" s="58">
        <f>$A$1-(WEEKDAY($A$1,1)-(start_day-1))-IF((WEEKDAY($A$1,1)-(start_day-1))&lt;=0,7,0)+1</f>
        <v>44228</v>
      </c>
      <c r="B10" s="59"/>
      <c r="C10" s="58">
        <f>A10+1</f>
        <v>44229</v>
      </c>
      <c r="D10" s="60"/>
      <c r="E10" s="58">
        <f>C10+1</f>
        <v>44230</v>
      </c>
      <c r="F10" s="60"/>
      <c r="G10" s="58">
        <f>E10+1</f>
        <v>44231</v>
      </c>
      <c r="H10" s="60"/>
      <c r="I10" s="58">
        <f>G10+1</f>
        <v>44232</v>
      </c>
      <c r="J10" s="60"/>
      <c r="K10" s="97">
        <f>I10+1</f>
        <v>44233</v>
      </c>
      <c r="L10" s="98"/>
      <c r="M10" s="99"/>
      <c r="N10" s="99"/>
      <c r="O10" s="99"/>
      <c r="P10" s="99"/>
      <c r="Q10" s="99"/>
      <c r="R10" s="100"/>
      <c r="S10" s="97">
        <f>K10+1</f>
        <v>44234</v>
      </c>
      <c r="T10" s="98"/>
      <c r="U10" s="99"/>
      <c r="V10" s="99"/>
      <c r="W10" s="99"/>
      <c r="X10" s="99"/>
      <c r="Y10" s="99"/>
      <c r="Z10" s="100"/>
    </row>
    <row r="11" spans="1:27" s="57" customFormat="1" x14ac:dyDescent="0.15">
      <c r="A11" s="85"/>
      <c r="B11" s="86"/>
      <c r="C11" s="85"/>
      <c r="D11" s="87"/>
      <c r="E11" s="85"/>
      <c r="F11" s="87"/>
      <c r="G11" s="85"/>
      <c r="H11" s="87"/>
      <c r="I11" s="85"/>
      <c r="J11" s="87"/>
      <c r="K11" s="85"/>
      <c r="L11" s="86"/>
      <c r="M11" s="86"/>
      <c r="N11" s="86"/>
      <c r="O11" s="86"/>
      <c r="P11" s="86"/>
      <c r="Q11" s="86"/>
      <c r="R11" s="87"/>
      <c r="S11" s="85"/>
      <c r="T11" s="86"/>
      <c r="U11" s="86"/>
      <c r="V11" s="86"/>
      <c r="W11" s="86"/>
      <c r="X11" s="86"/>
      <c r="Y11" s="86"/>
      <c r="Z11" s="87"/>
    </row>
    <row r="12" spans="1:27" s="57" customFormat="1" x14ac:dyDescent="0.15">
      <c r="A12" s="85"/>
      <c r="B12" s="86"/>
      <c r="C12" s="92" t="s">
        <v>20</v>
      </c>
      <c r="D12" s="93"/>
      <c r="E12" s="85"/>
      <c r="F12" s="87"/>
      <c r="G12" s="85"/>
      <c r="H12" s="87"/>
      <c r="I12" s="85"/>
      <c r="J12" s="87"/>
      <c r="K12" s="85"/>
      <c r="L12" s="86"/>
      <c r="M12" s="86"/>
      <c r="N12" s="86"/>
      <c r="O12" s="86"/>
      <c r="P12" s="86"/>
      <c r="Q12" s="86"/>
      <c r="R12" s="87"/>
      <c r="S12" s="85"/>
      <c r="T12" s="86"/>
      <c r="U12" s="86"/>
      <c r="V12" s="86"/>
      <c r="W12" s="86"/>
      <c r="X12" s="86"/>
      <c r="Y12" s="86"/>
      <c r="Z12" s="87"/>
    </row>
    <row r="13" spans="1:27" s="57" customFormat="1" x14ac:dyDescent="0.15">
      <c r="A13" s="85"/>
      <c r="B13" s="86"/>
      <c r="C13" s="85"/>
      <c r="D13" s="87"/>
      <c r="E13" s="85"/>
      <c r="F13" s="87"/>
      <c r="G13" s="85"/>
      <c r="H13" s="87"/>
      <c r="I13" s="85"/>
      <c r="J13" s="87"/>
      <c r="K13" s="85"/>
      <c r="L13" s="86"/>
      <c r="M13" s="86"/>
      <c r="N13" s="86"/>
      <c r="O13" s="86"/>
      <c r="P13" s="86"/>
      <c r="Q13" s="86"/>
      <c r="R13" s="87"/>
      <c r="S13" s="85"/>
      <c r="T13" s="86"/>
      <c r="U13" s="86"/>
      <c r="V13" s="86"/>
      <c r="W13" s="86"/>
      <c r="X13" s="86"/>
      <c r="Y13" s="86"/>
      <c r="Z13" s="87"/>
    </row>
    <row r="14" spans="1:27" s="57" customFormat="1" x14ac:dyDescent="0.15">
      <c r="A14" s="85"/>
      <c r="B14" s="86"/>
      <c r="C14" s="85"/>
      <c r="D14" s="87"/>
      <c r="E14" s="85"/>
      <c r="F14" s="87"/>
      <c r="G14" s="85"/>
      <c r="H14" s="87"/>
      <c r="I14" s="85"/>
      <c r="J14" s="87"/>
      <c r="K14" s="85"/>
      <c r="L14" s="86"/>
      <c r="M14" s="86"/>
      <c r="N14" s="86"/>
      <c r="O14" s="86"/>
      <c r="P14" s="86"/>
      <c r="Q14" s="86"/>
      <c r="R14" s="87"/>
      <c r="S14" s="85"/>
      <c r="T14" s="86"/>
      <c r="U14" s="86"/>
      <c r="V14" s="86"/>
      <c r="W14" s="86"/>
      <c r="X14" s="86"/>
      <c r="Y14" s="86"/>
      <c r="Z14" s="87"/>
    </row>
    <row r="15" spans="1:27" s="64" customFormat="1" ht="13.25" customHeight="1" x14ac:dyDescent="0.15">
      <c r="A15" s="94"/>
      <c r="B15" s="95"/>
      <c r="C15" s="94"/>
      <c r="D15" s="96"/>
      <c r="E15" s="94"/>
      <c r="F15" s="96"/>
      <c r="G15" s="94"/>
      <c r="H15" s="96"/>
      <c r="I15" s="94"/>
      <c r="J15" s="96"/>
      <c r="K15" s="94"/>
      <c r="L15" s="95"/>
      <c r="M15" s="95"/>
      <c r="N15" s="95"/>
      <c r="O15" s="95"/>
      <c r="P15" s="95"/>
      <c r="Q15" s="95"/>
      <c r="R15" s="96"/>
      <c r="S15" s="94"/>
      <c r="T15" s="95"/>
      <c r="U15" s="95"/>
      <c r="V15" s="95"/>
      <c r="W15" s="95"/>
      <c r="X15" s="95"/>
      <c r="Y15" s="95"/>
      <c r="Z15" s="96"/>
      <c r="AA15" s="57"/>
    </row>
    <row r="16" spans="1:27" s="57" customFormat="1" ht="19" x14ac:dyDescent="0.15">
      <c r="A16" s="58">
        <f>S10+1</f>
        <v>44235</v>
      </c>
      <c r="B16" s="59"/>
      <c r="C16" s="58">
        <f>A16+1</f>
        <v>44236</v>
      </c>
      <c r="D16" s="60"/>
      <c r="E16" s="58">
        <f>C16+1</f>
        <v>44237</v>
      </c>
      <c r="F16" s="60"/>
      <c r="G16" s="58">
        <f>E16+1</f>
        <v>44238</v>
      </c>
      <c r="H16" s="60"/>
      <c r="I16" s="58">
        <f>G16+1</f>
        <v>44239</v>
      </c>
      <c r="J16" s="60"/>
      <c r="K16" s="97">
        <f>I16+1</f>
        <v>44240</v>
      </c>
      <c r="L16" s="98"/>
      <c r="M16" s="99"/>
      <c r="N16" s="99"/>
      <c r="O16" s="99"/>
      <c r="P16" s="99"/>
      <c r="Q16" s="99"/>
      <c r="R16" s="100"/>
      <c r="S16" s="97">
        <f>K16+1</f>
        <v>44241</v>
      </c>
      <c r="T16" s="98"/>
      <c r="U16" s="99"/>
      <c r="V16" s="99"/>
      <c r="W16" s="99"/>
      <c r="X16" s="99"/>
      <c r="Y16" s="99"/>
      <c r="Z16" s="100"/>
    </row>
    <row r="17" spans="1:27" s="57" customFormat="1" x14ac:dyDescent="0.15">
      <c r="A17" s="85"/>
      <c r="B17" s="86"/>
      <c r="C17" s="85"/>
      <c r="D17" s="87"/>
      <c r="E17" s="85"/>
      <c r="F17" s="87"/>
      <c r="G17" s="85"/>
      <c r="H17" s="87"/>
      <c r="I17" s="85"/>
      <c r="J17" s="87"/>
      <c r="K17" s="85"/>
      <c r="L17" s="86"/>
      <c r="M17" s="86"/>
      <c r="N17" s="86"/>
      <c r="O17" s="86"/>
      <c r="P17" s="86"/>
      <c r="Q17" s="86"/>
      <c r="R17" s="87"/>
      <c r="S17" s="85"/>
      <c r="T17" s="86"/>
      <c r="U17" s="86"/>
      <c r="V17" s="86"/>
      <c r="W17" s="86"/>
      <c r="X17" s="86"/>
      <c r="Y17" s="86"/>
      <c r="Z17" s="87"/>
    </row>
    <row r="18" spans="1:27" s="57" customFormat="1" x14ac:dyDescent="0.15">
      <c r="A18" s="85"/>
      <c r="B18" s="86"/>
      <c r="C18" s="85"/>
      <c r="D18" s="87"/>
      <c r="E18" s="85"/>
      <c r="F18" s="87"/>
      <c r="G18" s="85"/>
      <c r="H18" s="87"/>
      <c r="I18" s="85"/>
      <c r="J18" s="87"/>
      <c r="K18" s="85"/>
      <c r="L18" s="86"/>
      <c r="M18" s="86"/>
      <c r="N18" s="86"/>
      <c r="O18" s="86"/>
      <c r="P18" s="86"/>
      <c r="Q18" s="86"/>
      <c r="R18" s="87"/>
      <c r="S18" s="85" t="s">
        <v>43</v>
      </c>
      <c r="T18" s="86"/>
      <c r="U18" s="86"/>
      <c r="V18" s="86"/>
      <c r="W18" s="86"/>
      <c r="X18" s="86"/>
      <c r="Y18" s="86"/>
      <c r="Z18" s="87"/>
    </row>
    <row r="19" spans="1:27" s="57" customFormat="1" x14ac:dyDescent="0.15">
      <c r="A19" s="85"/>
      <c r="B19" s="86"/>
      <c r="C19" s="85"/>
      <c r="D19" s="87"/>
      <c r="E19" s="85"/>
      <c r="F19" s="87"/>
      <c r="G19" s="85"/>
      <c r="H19" s="87"/>
      <c r="I19" s="85"/>
      <c r="J19" s="87"/>
      <c r="K19" s="85"/>
      <c r="L19" s="86"/>
      <c r="M19" s="86"/>
      <c r="N19" s="86"/>
      <c r="O19" s="86"/>
      <c r="P19" s="86"/>
      <c r="Q19" s="86"/>
      <c r="R19" s="87"/>
      <c r="S19" s="85"/>
      <c r="T19" s="86"/>
      <c r="U19" s="86"/>
      <c r="V19" s="86"/>
      <c r="W19" s="86"/>
      <c r="X19" s="86"/>
      <c r="Y19" s="86"/>
      <c r="Z19" s="87"/>
    </row>
    <row r="20" spans="1:27" s="57" customFormat="1" x14ac:dyDescent="0.15">
      <c r="A20" s="85"/>
      <c r="B20" s="86"/>
      <c r="C20" s="85"/>
      <c r="D20" s="87"/>
      <c r="E20" s="85"/>
      <c r="F20" s="87"/>
      <c r="G20" s="85"/>
      <c r="H20" s="87"/>
      <c r="I20" s="85"/>
      <c r="J20" s="87"/>
      <c r="K20" s="85"/>
      <c r="L20" s="86"/>
      <c r="M20" s="86"/>
      <c r="N20" s="86"/>
      <c r="O20" s="86"/>
      <c r="P20" s="86"/>
      <c r="Q20" s="86"/>
      <c r="R20" s="87"/>
      <c r="S20" s="85"/>
      <c r="T20" s="86"/>
      <c r="U20" s="86"/>
      <c r="V20" s="86"/>
      <c r="W20" s="86"/>
      <c r="X20" s="86"/>
      <c r="Y20" s="86"/>
      <c r="Z20" s="87"/>
    </row>
    <row r="21" spans="1:27" s="64" customFormat="1" ht="13.25" customHeight="1" x14ac:dyDescent="0.15">
      <c r="A21" s="94"/>
      <c r="B21" s="95"/>
      <c r="C21" s="94"/>
      <c r="D21" s="96"/>
      <c r="E21" s="94"/>
      <c r="F21" s="96"/>
      <c r="G21" s="94"/>
      <c r="H21" s="96"/>
      <c r="I21" s="94"/>
      <c r="J21" s="96"/>
      <c r="K21" s="94"/>
      <c r="L21" s="95"/>
      <c r="M21" s="95"/>
      <c r="N21" s="95"/>
      <c r="O21" s="95"/>
      <c r="P21" s="95"/>
      <c r="Q21" s="95"/>
      <c r="R21" s="96"/>
      <c r="S21" s="94"/>
      <c r="T21" s="95"/>
      <c r="U21" s="95"/>
      <c r="V21" s="95"/>
      <c r="W21" s="95"/>
      <c r="X21" s="95"/>
      <c r="Y21" s="95"/>
      <c r="Z21" s="96"/>
      <c r="AA21" s="57"/>
    </row>
    <row r="22" spans="1:27" s="57" customFormat="1" ht="19" x14ac:dyDescent="0.15">
      <c r="A22" s="58">
        <f>S16+1</f>
        <v>44242</v>
      </c>
      <c r="B22" s="59"/>
      <c r="C22" s="58">
        <f>A22+1</f>
        <v>44243</v>
      </c>
      <c r="D22" s="60"/>
      <c r="E22" s="58">
        <f>C22+1</f>
        <v>44244</v>
      </c>
      <c r="F22" s="60"/>
      <c r="G22" s="58">
        <f>E22+1</f>
        <v>44245</v>
      </c>
      <c r="H22" s="60"/>
      <c r="I22" s="58">
        <f>G22+1</f>
        <v>44246</v>
      </c>
      <c r="J22" s="60"/>
      <c r="K22" s="97">
        <f>I22+1</f>
        <v>44247</v>
      </c>
      <c r="L22" s="98"/>
      <c r="M22" s="99"/>
      <c r="N22" s="99"/>
      <c r="O22" s="99"/>
      <c r="P22" s="99"/>
      <c r="Q22" s="99"/>
      <c r="R22" s="100"/>
      <c r="S22" s="97">
        <f>K22+1</f>
        <v>44248</v>
      </c>
      <c r="T22" s="98"/>
      <c r="U22" s="99"/>
      <c r="V22" s="99"/>
      <c r="W22" s="99"/>
      <c r="X22" s="99"/>
      <c r="Y22" s="99"/>
      <c r="Z22" s="100"/>
    </row>
    <row r="23" spans="1:27" s="57" customFormat="1" x14ac:dyDescent="0.15">
      <c r="A23" s="85"/>
      <c r="B23" s="86"/>
      <c r="C23" s="85"/>
      <c r="D23" s="87"/>
      <c r="E23" s="85"/>
      <c r="F23" s="87"/>
      <c r="G23" s="85"/>
      <c r="H23" s="87"/>
      <c r="I23" s="85"/>
      <c r="J23" s="87"/>
      <c r="K23" s="85"/>
      <c r="L23" s="86"/>
      <c r="M23" s="86"/>
      <c r="N23" s="86"/>
      <c r="O23" s="86"/>
      <c r="P23" s="86"/>
      <c r="Q23" s="86"/>
      <c r="R23" s="87"/>
      <c r="S23" s="85"/>
      <c r="T23" s="86"/>
      <c r="U23" s="86"/>
      <c r="V23" s="86"/>
      <c r="W23" s="86"/>
      <c r="X23" s="86"/>
      <c r="Y23" s="86"/>
      <c r="Z23" s="87"/>
    </row>
    <row r="24" spans="1:27" s="57" customFormat="1" x14ac:dyDescent="0.15">
      <c r="A24" s="85"/>
      <c r="B24" s="86"/>
      <c r="C24" s="85"/>
      <c r="D24" s="87"/>
      <c r="E24" s="85"/>
      <c r="F24" s="87"/>
      <c r="G24" s="85"/>
      <c r="H24" s="87"/>
      <c r="I24" s="85"/>
      <c r="J24" s="87"/>
      <c r="K24" s="85"/>
      <c r="L24" s="86"/>
      <c r="M24" s="86"/>
      <c r="N24" s="86"/>
      <c r="O24" s="86"/>
      <c r="P24" s="86"/>
      <c r="Q24" s="86"/>
      <c r="R24" s="87"/>
      <c r="S24" s="85"/>
      <c r="T24" s="86"/>
      <c r="U24" s="86"/>
      <c r="V24" s="86"/>
      <c r="W24" s="86"/>
      <c r="X24" s="86"/>
      <c r="Y24" s="86"/>
      <c r="Z24" s="87"/>
    </row>
    <row r="25" spans="1:27" s="57" customFormat="1" x14ac:dyDescent="0.15">
      <c r="A25" s="85"/>
      <c r="B25" s="86"/>
      <c r="C25" s="85"/>
      <c r="D25" s="87"/>
      <c r="E25" s="85"/>
      <c r="F25" s="87"/>
      <c r="G25" s="85"/>
      <c r="H25" s="87"/>
      <c r="I25" s="85"/>
      <c r="J25" s="87"/>
      <c r="K25" s="85"/>
      <c r="L25" s="86"/>
      <c r="M25" s="86"/>
      <c r="N25" s="86"/>
      <c r="O25" s="86"/>
      <c r="P25" s="86"/>
      <c r="Q25" s="86"/>
      <c r="R25" s="87"/>
      <c r="S25" s="85"/>
      <c r="T25" s="86"/>
      <c r="U25" s="86"/>
      <c r="V25" s="86"/>
      <c r="W25" s="86"/>
      <c r="X25" s="86"/>
      <c r="Y25" s="86"/>
      <c r="Z25" s="87"/>
    </row>
    <row r="26" spans="1:27" s="57" customFormat="1" x14ac:dyDescent="0.15">
      <c r="A26" s="85"/>
      <c r="B26" s="86"/>
      <c r="C26" s="85"/>
      <c r="D26" s="87"/>
      <c r="E26" s="85"/>
      <c r="F26" s="87"/>
      <c r="G26" s="85"/>
      <c r="H26" s="87"/>
      <c r="I26" s="85"/>
      <c r="J26" s="87"/>
      <c r="K26" s="85"/>
      <c r="L26" s="86"/>
      <c r="M26" s="86"/>
      <c r="N26" s="86"/>
      <c r="O26" s="86"/>
      <c r="P26" s="86"/>
      <c r="Q26" s="86"/>
      <c r="R26" s="87"/>
      <c r="S26" s="85"/>
      <c r="T26" s="86"/>
      <c r="U26" s="86"/>
      <c r="V26" s="86"/>
      <c r="W26" s="86"/>
      <c r="X26" s="86"/>
      <c r="Y26" s="86"/>
      <c r="Z26" s="87"/>
    </row>
    <row r="27" spans="1:27" s="64" customFormat="1" x14ac:dyDescent="0.15">
      <c r="A27" s="94"/>
      <c r="B27" s="95"/>
      <c r="C27" s="94"/>
      <c r="D27" s="96"/>
      <c r="E27" s="94"/>
      <c r="F27" s="96"/>
      <c r="G27" s="94"/>
      <c r="H27" s="96"/>
      <c r="I27" s="94"/>
      <c r="J27" s="96"/>
      <c r="K27" s="94"/>
      <c r="L27" s="95"/>
      <c r="M27" s="95"/>
      <c r="N27" s="95"/>
      <c r="O27" s="95"/>
      <c r="P27" s="95"/>
      <c r="Q27" s="95"/>
      <c r="R27" s="96"/>
      <c r="S27" s="94"/>
      <c r="T27" s="95"/>
      <c r="U27" s="95"/>
      <c r="V27" s="95"/>
      <c r="W27" s="95"/>
      <c r="X27" s="95"/>
      <c r="Y27" s="95"/>
      <c r="Z27" s="96"/>
      <c r="AA27" s="57"/>
    </row>
    <row r="28" spans="1:27" s="57" customFormat="1" ht="19" x14ac:dyDescent="0.15">
      <c r="A28" s="58">
        <f>S22+1</f>
        <v>44249</v>
      </c>
      <c r="B28" s="59"/>
      <c r="C28" s="58">
        <f>A28+1</f>
        <v>44250</v>
      </c>
      <c r="D28" s="60"/>
      <c r="E28" s="58">
        <f>C28+1</f>
        <v>44251</v>
      </c>
      <c r="F28" s="60"/>
      <c r="G28" s="58">
        <f>E28+1</f>
        <v>44252</v>
      </c>
      <c r="H28" s="60"/>
      <c r="I28" s="58">
        <f>G28+1</f>
        <v>44253</v>
      </c>
      <c r="J28" s="60"/>
      <c r="K28" s="97">
        <f>I28+1</f>
        <v>44254</v>
      </c>
      <c r="L28" s="98"/>
      <c r="M28" s="99"/>
      <c r="N28" s="99"/>
      <c r="O28" s="99"/>
      <c r="P28" s="99"/>
      <c r="Q28" s="99"/>
      <c r="R28" s="100"/>
      <c r="S28" s="97">
        <f>K28+1</f>
        <v>44255</v>
      </c>
      <c r="T28" s="98"/>
      <c r="U28" s="99"/>
      <c r="V28" s="99"/>
      <c r="W28" s="99"/>
      <c r="X28" s="99"/>
      <c r="Y28" s="99"/>
      <c r="Z28" s="100"/>
    </row>
    <row r="29" spans="1:27" s="57" customFormat="1" x14ac:dyDescent="0.15">
      <c r="A29" s="85"/>
      <c r="B29" s="86"/>
      <c r="C29" s="85"/>
      <c r="D29" s="87"/>
      <c r="E29" s="85"/>
      <c r="F29" s="87"/>
      <c r="G29" s="85"/>
      <c r="H29" s="87"/>
      <c r="I29" s="85"/>
      <c r="J29" s="87"/>
      <c r="K29" s="85"/>
      <c r="L29" s="86"/>
      <c r="M29" s="86"/>
      <c r="N29" s="86"/>
      <c r="O29" s="86"/>
      <c r="P29" s="86"/>
      <c r="Q29" s="86"/>
      <c r="R29" s="87"/>
      <c r="S29" s="85"/>
      <c r="T29" s="86"/>
      <c r="U29" s="86"/>
      <c r="V29" s="86"/>
      <c r="W29" s="86"/>
      <c r="X29" s="86"/>
      <c r="Y29" s="86"/>
      <c r="Z29" s="87"/>
    </row>
    <row r="30" spans="1:27" s="57" customFormat="1" x14ac:dyDescent="0.15">
      <c r="A30" s="85"/>
      <c r="B30" s="86"/>
      <c r="C30" s="85"/>
      <c r="D30" s="87"/>
      <c r="E30" s="85"/>
      <c r="F30" s="87"/>
      <c r="G30" s="85"/>
      <c r="H30" s="87"/>
      <c r="I30" s="85"/>
      <c r="J30" s="87"/>
      <c r="K30" s="85"/>
      <c r="L30" s="86"/>
      <c r="M30" s="86"/>
      <c r="N30" s="86"/>
      <c r="O30" s="86"/>
      <c r="P30" s="86"/>
      <c r="Q30" s="86"/>
      <c r="R30" s="87"/>
      <c r="S30" s="85" t="s">
        <v>44</v>
      </c>
      <c r="T30" s="86"/>
      <c r="U30" s="86"/>
      <c r="V30" s="86"/>
      <c r="W30" s="86"/>
      <c r="X30" s="86"/>
      <c r="Y30" s="86"/>
      <c r="Z30" s="87"/>
    </row>
    <row r="31" spans="1:27" s="57" customFormat="1" x14ac:dyDescent="0.15">
      <c r="A31" s="85"/>
      <c r="B31" s="86"/>
      <c r="C31" s="85"/>
      <c r="D31" s="87"/>
      <c r="E31" s="85"/>
      <c r="F31" s="87"/>
      <c r="G31" s="85"/>
      <c r="H31" s="87"/>
      <c r="I31" s="85"/>
      <c r="J31" s="87"/>
      <c r="K31" s="85"/>
      <c r="L31" s="86"/>
      <c r="M31" s="86"/>
      <c r="N31" s="86"/>
      <c r="O31" s="86"/>
      <c r="P31" s="86"/>
      <c r="Q31" s="86"/>
      <c r="R31" s="87"/>
      <c r="S31" s="101"/>
      <c r="T31" s="102"/>
      <c r="U31" s="102"/>
      <c r="V31" s="102"/>
      <c r="W31" s="102"/>
      <c r="X31" s="102"/>
      <c r="Y31" s="102"/>
      <c r="Z31" s="103"/>
    </row>
    <row r="32" spans="1:27" s="57" customFormat="1" x14ac:dyDescent="0.15">
      <c r="A32" s="85"/>
      <c r="B32" s="86"/>
      <c r="C32" s="85"/>
      <c r="D32" s="87"/>
      <c r="E32" s="85"/>
      <c r="F32" s="87"/>
      <c r="G32" s="85"/>
      <c r="H32" s="87"/>
      <c r="I32" s="85"/>
      <c r="J32" s="87"/>
      <c r="K32" s="85"/>
      <c r="L32" s="86"/>
      <c r="M32" s="86"/>
      <c r="N32" s="86"/>
      <c r="O32" s="86"/>
      <c r="P32" s="86"/>
      <c r="Q32" s="86"/>
      <c r="R32" s="87"/>
      <c r="S32" s="85"/>
      <c r="T32" s="86"/>
      <c r="U32" s="86"/>
      <c r="V32" s="86"/>
      <c r="W32" s="86"/>
      <c r="X32" s="86"/>
      <c r="Y32" s="86"/>
      <c r="Z32" s="87"/>
    </row>
    <row r="33" spans="1:27" s="64" customFormat="1" x14ac:dyDescent="0.15">
      <c r="A33" s="94"/>
      <c r="B33" s="95"/>
      <c r="C33" s="94"/>
      <c r="D33" s="96"/>
      <c r="E33" s="94"/>
      <c r="F33" s="96"/>
      <c r="G33" s="94"/>
      <c r="H33" s="96"/>
      <c r="I33" s="94"/>
      <c r="J33" s="96"/>
      <c r="K33" s="94"/>
      <c r="L33" s="95"/>
      <c r="M33" s="95"/>
      <c r="N33" s="95"/>
      <c r="O33" s="95"/>
      <c r="P33" s="95"/>
      <c r="Q33" s="95"/>
      <c r="R33" s="96"/>
      <c r="S33" s="94"/>
      <c r="T33" s="95"/>
      <c r="U33" s="95"/>
      <c r="V33" s="95"/>
      <c r="W33" s="95"/>
      <c r="X33" s="95"/>
      <c r="Y33" s="95"/>
      <c r="Z33" s="96"/>
      <c r="AA33" s="57"/>
    </row>
    <row r="34" spans="1:27" s="57" customFormat="1" ht="19" x14ac:dyDescent="0.15">
      <c r="A34" s="58">
        <f>S28+1</f>
        <v>44256</v>
      </c>
      <c r="B34" s="59"/>
      <c r="C34" s="58">
        <f>A34+1</f>
        <v>44257</v>
      </c>
      <c r="D34" s="60"/>
      <c r="E34" s="58">
        <f>C34+1</f>
        <v>44258</v>
      </c>
      <c r="F34" s="60"/>
      <c r="G34" s="58">
        <f>E34+1</f>
        <v>44259</v>
      </c>
      <c r="H34" s="60"/>
      <c r="I34" s="58">
        <f>G34+1</f>
        <v>44260</v>
      </c>
      <c r="J34" s="60"/>
      <c r="K34" s="97">
        <f>I34+1</f>
        <v>44261</v>
      </c>
      <c r="L34" s="98"/>
      <c r="M34" s="99"/>
      <c r="N34" s="99"/>
      <c r="O34" s="99"/>
      <c r="P34" s="99"/>
      <c r="Q34" s="99"/>
      <c r="R34" s="100"/>
      <c r="S34" s="97">
        <f>K34+1</f>
        <v>44262</v>
      </c>
      <c r="T34" s="98"/>
      <c r="U34" s="99"/>
      <c r="V34" s="99"/>
      <c r="W34" s="99"/>
      <c r="X34" s="99"/>
      <c r="Y34" s="99"/>
      <c r="Z34" s="100"/>
    </row>
    <row r="35" spans="1:27" s="57" customFormat="1" x14ac:dyDescent="0.15">
      <c r="A35" s="85"/>
      <c r="B35" s="86"/>
      <c r="C35" s="85"/>
      <c r="D35" s="87"/>
      <c r="E35" s="85"/>
      <c r="F35" s="87"/>
      <c r="G35" s="85"/>
      <c r="H35" s="87"/>
      <c r="I35" s="85"/>
      <c r="J35" s="87"/>
      <c r="K35" s="85"/>
      <c r="L35" s="86"/>
      <c r="M35" s="86"/>
      <c r="N35" s="86"/>
      <c r="O35" s="86"/>
      <c r="P35" s="86"/>
      <c r="Q35" s="86"/>
      <c r="R35" s="87"/>
      <c r="S35" s="85"/>
      <c r="T35" s="86"/>
      <c r="U35" s="86"/>
      <c r="V35" s="86"/>
      <c r="W35" s="86"/>
      <c r="X35" s="86"/>
      <c r="Y35" s="86"/>
      <c r="Z35" s="87"/>
    </row>
    <row r="36" spans="1:27" s="57" customFormat="1" x14ac:dyDescent="0.15">
      <c r="A36" s="85"/>
      <c r="B36" s="86"/>
      <c r="C36" s="85"/>
      <c r="D36" s="87"/>
      <c r="E36" s="85"/>
      <c r="F36" s="87"/>
      <c r="G36" s="85"/>
      <c r="H36" s="87"/>
      <c r="I36" s="85"/>
      <c r="J36" s="87"/>
      <c r="K36" s="85"/>
      <c r="L36" s="86"/>
      <c r="M36" s="86"/>
      <c r="N36" s="86"/>
      <c r="O36" s="86"/>
      <c r="P36" s="86"/>
      <c r="Q36" s="86"/>
      <c r="R36" s="87"/>
      <c r="S36" s="85"/>
      <c r="T36" s="86"/>
      <c r="U36" s="86"/>
      <c r="V36" s="86"/>
      <c r="W36" s="86"/>
      <c r="X36" s="86"/>
      <c r="Y36" s="86"/>
      <c r="Z36" s="87"/>
    </row>
    <row r="37" spans="1:27" s="57" customFormat="1" x14ac:dyDescent="0.15">
      <c r="A37" s="85"/>
      <c r="B37" s="86"/>
      <c r="C37" s="85"/>
      <c r="D37" s="87"/>
      <c r="E37" s="85"/>
      <c r="F37" s="87"/>
      <c r="G37" s="85"/>
      <c r="H37" s="87"/>
      <c r="I37" s="85"/>
      <c r="J37" s="87"/>
      <c r="K37" s="85"/>
      <c r="L37" s="86"/>
      <c r="M37" s="86"/>
      <c r="N37" s="86"/>
      <c r="O37" s="86"/>
      <c r="P37" s="86"/>
      <c r="Q37" s="86"/>
      <c r="R37" s="87"/>
      <c r="S37" s="85"/>
      <c r="T37" s="86"/>
      <c r="U37" s="86"/>
      <c r="V37" s="86"/>
      <c r="W37" s="86"/>
      <c r="X37" s="86"/>
      <c r="Y37" s="86"/>
      <c r="Z37" s="87"/>
    </row>
    <row r="38" spans="1:27" s="57" customFormat="1" x14ac:dyDescent="0.15">
      <c r="A38" s="85"/>
      <c r="B38" s="86"/>
      <c r="C38" s="85"/>
      <c r="D38" s="87"/>
      <c r="E38" s="85"/>
      <c r="F38" s="87"/>
      <c r="G38" s="85"/>
      <c r="H38" s="87"/>
      <c r="I38" s="85"/>
      <c r="J38" s="87"/>
      <c r="K38" s="85"/>
      <c r="L38" s="86"/>
      <c r="M38" s="86"/>
      <c r="N38" s="86"/>
      <c r="O38" s="86"/>
      <c r="P38" s="86"/>
      <c r="Q38" s="86"/>
      <c r="R38" s="87"/>
      <c r="S38" s="85"/>
      <c r="T38" s="86"/>
      <c r="U38" s="86"/>
      <c r="V38" s="86"/>
      <c r="W38" s="86"/>
      <c r="X38" s="86"/>
      <c r="Y38" s="86"/>
      <c r="Z38" s="87"/>
    </row>
    <row r="39" spans="1:27" s="64" customFormat="1" x14ac:dyDescent="0.15">
      <c r="A39" s="94"/>
      <c r="B39" s="95"/>
      <c r="C39" s="94"/>
      <c r="D39" s="96"/>
      <c r="E39" s="94"/>
      <c r="F39" s="96"/>
      <c r="G39" s="94"/>
      <c r="H39" s="96"/>
      <c r="I39" s="94"/>
      <c r="J39" s="96"/>
      <c r="K39" s="94"/>
      <c r="L39" s="95"/>
      <c r="M39" s="95"/>
      <c r="N39" s="95"/>
      <c r="O39" s="95"/>
      <c r="P39" s="95"/>
      <c r="Q39" s="95"/>
      <c r="R39" s="96"/>
      <c r="S39" s="94"/>
      <c r="T39" s="95"/>
      <c r="U39" s="95"/>
      <c r="V39" s="95"/>
      <c r="W39" s="95"/>
      <c r="X39" s="95"/>
      <c r="Y39" s="95"/>
      <c r="Z39" s="96"/>
      <c r="AA39" s="57"/>
    </row>
    <row r="40" spans="1:27" ht="19" x14ac:dyDescent="0.2">
      <c r="A40" s="58">
        <f>S34+1</f>
        <v>44263</v>
      </c>
      <c r="B40" s="59"/>
      <c r="C40" s="58">
        <f>A40+1</f>
        <v>44264</v>
      </c>
      <c r="D40" s="60"/>
      <c r="E40" s="65" t="s">
        <v>0</v>
      </c>
      <c r="F40" s="66"/>
      <c r="G40" s="66"/>
      <c r="H40" s="66"/>
      <c r="I40" s="66"/>
      <c r="J40" s="66"/>
      <c r="K40" s="66"/>
      <c r="L40" s="66"/>
      <c r="M40" s="66"/>
      <c r="N40" s="66"/>
      <c r="O40" s="66"/>
      <c r="P40" s="66"/>
      <c r="Q40" s="66"/>
      <c r="R40" s="66"/>
      <c r="S40" s="66"/>
      <c r="T40" s="66"/>
      <c r="U40" s="66"/>
      <c r="V40" s="66"/>
      <c r="W40" s="66"/>
      <c r="X40" s="66"/>
      <c r="Y40" s="66"/>
      <c r="Z40" s="67"/>
    </row>
    <row r="41" spans="1:27" x14ac:dyDescent="0.15">
      <c r="A41" s="85"/>
      <c r="B41" s="86"/>
      <c r="C41" s="85"/>
      <c r="D41" s="87"/>
      <c r="E41" s="69"/>
      <c r="F41" s="70"/>
      <c r="G41" s="70"/>
      <c r="H41" s="70"/>
      <c r="I41" s="70"/>
      <c r="J41" s="70"/>
      <c r="K41" s="70"/>
      <c r="L41" s="70"/>
      <c r="M41" s="70"/>
      <c r="N41" s="70"/>
      <c r="O41" s="70"/>
      <c r="P41" s="70"/>
      <c r="Q41" s="70"/>
      <c r="R41" s="70"/>
      <c r="S41" s="70"/>
      <c r="T41" s="70"/>
      <c r="U41" s="70"/>
      <c r="V41" s="70"/>
      <c r="W41" s="70"/>
      <c r="X41" s="70"/>
      <c r="Y41" s="70"/>
      <c r="Z41" s="71"/>
    </row>
    <row r="42" spans="1:27" x14ac:dyDescent="0.15">
      <c r="A42" s="85"/>
      <c r="B42" s="86"/>
      <c r="C42" s="85"/>
      <c r="D42" s="87"/>
      <c r="E42" s="69"/>
      <c r="F42" s="70"/>
      <c r="G42" s="70"/>
      <c r="H42" s="70"/>
      <c r="I42" s="70"/>
      <c r="J42" s="70"/>
      <c r="K42" s="70"/>
      <c r="L42" s="70"/>
      <c r="M42" s="70"/>
      <c r="N42" s="70"/>
      <c r="O42" s="70"/>
      <c r="P42" s="70"/>
      <c r="Q42" s="70"/>
      <c r="R42" s="70"/>
      <c r="S42" s="70"/>
      <c r="T42" s="70"/>
      <c r="U42" s="70"/>
      <c r="V42" s="70"/>
      <c r="W42" s="70"/>
      <c r="X42" s="70"/>
      <c r="Y42" s="70"/>
      <c r="Z42" s="72"/>
    </row>
    <row r="43" spans="1:27" x14ac:dyDescent="0.15">
      <c r="A43" s="85"/>
      <c r="B43" s="86"/>
      <c r="C43" s="85"/>
      <c r="D43" s="87"/>
      <c r="E43" s="69"/>
      <c r="F43" s="70"/>
      <c r="G43" s="70"/>
      <c r="H43" s="70"/>
      <c r="I43" s="70"/>
      <c r="J43" s="70"/>
      <c r="K43" s="70"/>
      <c r="L43" s="70"/>
      <c r="M43" s="70"/>
      <c r="N43" s="70"/>
      <c r="O43" s="70"/>
      <c r="P43" s="70"/>
      <c r="Q43" s="70"/>
      <c r="R43" s="70"/>
      <c r="S43" s="70"/>
      <c r="T43" s="70"/>
      <c r="U43" s="70"/>
      <c r="V43" s="70"/>
      <c r="W43" s="70"/>
      <c r="X43" s="70"/>
      <c r="Y43" s="70"/>
      <c r="Z43" s="72"/>
    </row>
    <row r="44" spans="1:27" x14ac:dyDescent="0.15">
      <c r="A44" s="85"/>
      <c r="B44" s="86"/>
      <c r="C44" s="85"/>
      <c r="D44" s="87"/>
      <c r="E44" s="69"/>
      <c r="F44" s="70"/>
      <c r="G44" s="70"/>
      <c r="H44" s="70"/>
      <c r="I44" s="70"/>
      <c r="J44" s="70"/>
      <c r="K44" s="82"/>
      <c r="L44" s="82"/>
      <c r="M44" s="82"/>
      <c r="N44" s="82"/>
      <c r="O44" s="82"/>
      <c r="P44" s="82"/>
      <c r="Q44" s="82"/>
      <c r="R44" s="82"/>
      <c r="S44" s="82"/>
      <c r="T44" s="82"/>
      <c r="U44" s="82"/>
      <c r="V44" s="82"/>
      <c r="W44" s="82"/>
      <c r="X44" s="82"/>
      <c r="Y44" s="82"/>
      <c r="Z44" s="83"/>
    </row>
    <row r="45" spans="1:27" s="57" customFormat="1" x14ac:dyDescent="0.15">
      <c r="A45" s="94"/>
      <c r="B45" s="95"/>
      <c r="C45" s="94"/>
      <c r="D45" s="96"/>
      <c r="E45" s="73"/>
      <c r="F45" s="74"/>
      <c r="G45" s="74"/>
      <c r="H45" s="74"/>
      <c r="I45" s="74"/>
      <c r="J45" s="74"/>
      <c r="K45" s="80"/>
      <c r="L45" s="80"/>
      <c r="M45" s="80"/>
      <c r="N45" s="80"/>
      <c r="O45" s="80"/>
      <c r="P45" s="80"/>
      <c r="Q45" s="80"/>
      <c r="R45" s="80"/>
      <c r="S45" s="80"/>
      <c r="T45" s="80"/>
      <c r="U45" s="80"/>
      <c r="V45" s="80"/>
      <c r="W45" s="80"/>
      <c r="X45" s="80"/>
      <c r="Y45" s="80"/>
      <c r="Z45" s="81"/>
    </row>
  </sheetData>
  <mergeCells count="217">
    <mergeCell ref="I11:J11"/>
    <mergeCell ref="S14:Z14"/>
    <mergeCell ref="S28:T28"/>
    <mergeCell ref="U28:Z28"/>
    <mergeCell ref="I35:J35"/>
    <mergeCell ref="I36:J36"/>
    <mergeCell ref="I37:J37"/>
    <mergeCell ref="I38:J38"/>
    <mergeCell ref="I39:J39"/>
    <mergeCell ref="I15:J15"/>
    <mergeCell ref="I17:J17"/>
    <mergeCell ref="I18:J18"/>
    <mergeCell ref="I19:J19"/>
    <mergeCell ref="I20:J20"/>
    <mergeCell ref="I21:J21"/>
    <mergeCell ref="I23:J23"/>
    <mergeCell ref="I24:J24"/>
    <mergeCell ref="I25:J25"/>
    <mergeCell ref="S15:Z15"/>
    <mergeCell ref="S18:Z18"/>
    <mergeCell ref="S20:Z20"/>
    <mergeCell ref="K10:L10"/>
    <mergeCell ref="M10:R10"/>
    <mergeCell ref="K16:L16"/>
    <mergeCell ref="M16:R16"/>
    <mergeCell ref="K22:L22"/>
    <mergeCell ref="S12:Z12"/>
    <mergeCell ref="S29:Z29"/>
    <mergeCell ref="S26:Z26"/>
    <mergeCell ref="S24:Z24"/>
    <mergeCell ref="S21:Z21"/>
    <mergeCell ref="S19:Z19"/>
    <mergeCell ref="S17:Z17"/>
    <mergeCell ref="S10:T10"/>
    <mergeCell ref="U10:Z10"/>
    <mergeCell ref="S16:T16"/>
    <mergeCell ref="U16:Z16"/>
    <mergeCell ref="E38:F38"/>
    <mergeCell ref="G38:H38"/>
    <mergeCell ref="K38:R38"/>
    <mergeCell ref="S36:Z36"/>
    <mergeCell ref="A37:B37"/>
    <mergeCell ref="S38:Z38"/>
    <mergeCell ref="A14:B14"/>
    <mergeCell ref="C14:D14"/>
    <mergeCell ref="E14:F14"/>
    <mergeCell ref="G14:H14"/>
    <mergeCell ref="K14:R14"/>
    <mergeCell ref="S34:T34"/>
    <mergeCell ref="U34:Z34"/>
    <mergeCell ref="K28:L28"/>
    <mergeCell ref="M28:R28"/>
    <mergeCell ref="K34:L34"/>
    <mergeCell ref="M34:R34"/>
    <mergeCell ref="S33:Z33"/>
    <mergeCell ref="S31:Z31"/>
    <mergeCell ref="A32:B32"/>
    <mergeCell ref="C32:D32"/>
    <mergeCell ref="E32:F32"/>
    <mergeCell ref="G32:H32"/>
    <mergeCell ref="A33:B33"/>
    <mergeCell ref="A43:B43"/>
    <mergeCell ref="C43:D43"/>
    <mergeCell ref="A44:B44"/>
    <mergeCell ref="C44:D44"/>
    <mergeCell ref="A45:B45"/>
    <mergeCell ref="C45:D45"/>
    <mergeCell ref="A41:B41"/>
    <mergeCell ref="C41:D41"/>
    <mergeCell ref="A42:B42"/>
    <mergeCell ref="C42:D42"/>
    <mergeCell ref="A39:B39"/>
    <mergeCell ref="C39:D39"/>
    <mergeCell ref="A35:B35"/>
    <mergeCell ref="C35:D35"/>
    <mergeCell ref="E35:F35"/>
    <mergeCell ref="G35:H35"/>
    <mergeCell ref="K35:R35"/>
    <mergeCell ref="S35:Z35"/>
    <mergeCell ref="C37:D37"/>
    <mergeCell ref="E37:F37"/>
    <mergeCell ref="G37:H37"/>
    <mergeCell ref="K37:R37"/>
    <mergeCell ref="S37:Z37"/>
    <mergeCell ref="A36:B36"/>
    <mergeCell ref="C36:D36"/>
    <mergeCell ref="E36:F36"/>
    <mergeCell ref="G36:H36"/>
    <mergeCell ref="K36:R36"/>
    <mergeCell ref="E39:F39"/>
    <mergeCell ref="G39:H39"/>
    <mergeCell ref="K39:R39"/>
    <mergeCell ref="S39:Z39"/>
    <mergeCell ref="A38:B38"/>
    <mergeCell ref="C38:D38"/>
    <mergeCell ref="C33:D33"/>
    <mergeCell ref="E33:F33"/>
    <mergeCell ref="G33:H33"/>
    <mergeCell ref="K33:R33"/>
    <mergeCell ref="K32:R32"/>
    <mergeCell ref="S32:Z32"/>
    <mergeCell ref="A31:B31"/>
    <mergeCell ref="C31:D31"/>
    <mergeCell ref="E31:F31"/>
    <mergeCell ref="G31:H31"/>
    <mergeCell ref="K31:R31"/>
    <mergeCell ref="I31:J31"/>
    <mergeCell ref="I32:J32"/>
    <mergeCell ref="I33:J33"/>
    <mergeCell ref="A30:B30"/>
    <mergeCell ref="C30:D30"/>
    <mergeCell ref="E30:F30"/>
    <mergeCell ref="G30:H30"/>
    <mergeCell ref="K30:R30"/>
    <mergeCell ref="S30:Z30"/>
    <mergeCell ref="A29:B29"/>
    <mergeCell ref="C29:D29"/>
    <mergeCell ref="E29:F29"/>
    <mergeCell ref="G29:H29"/>
    <mergeCell ref="K29:R29"/>
    <mergeCell ref="I29:J29"/>
    <mergeCell ref="I30:J30"/>
    <mergeCell ref="A27:B27"/>
    <mergeCell ref="C27:D27"/>
    <mergeCell ref="E27:F27"/>
    <mergeCell ref="G27:H27"/>
    <mergeCell ref="K27:R27"/>
    <mergeCell ref="S27:Z27"/>
    <mergeCell ref="A26:B26"/>
    <mergeCell ref="C26:D26"/>
    <mergeCell ref="E26:F26"/>
    <mergeCell ref="G26:H26"/>
    <mergeCell ref="K26:R26"/>
    <mergeCell ref="I26:J26"/>
    <mergeCell ref="I27:J27"/>
    <mergeCell ref="A25:B25"/>
    <mergeCell ref="C25:D25"/>
    <mergeCell ref="E25:F25"/>
    <mergeCell ref="G25:H25"/>
    <mergeCell ref="K25:R25"/>
    <mergeCell ref="S25:Z25"/>
    <mergeCell ref="A24:B24"/>
    <mergeCell ref="C24:D24"/>
    <mergeCell ref="E24:F24"/>
    <mergeCell ref="G24:H24"/>
    <mergeCell ref="K24:R24"/>
    <mergeCell ref="A23:B23"/>
    <mergeCell ref="C23:D23"/>
    <mergeCell ref="E23:F23"/>
    <mergeCell ref="G23:H23"/>
    <mergeCell ref="K23:R23"/>
    <mergeCell ref="S23:Z23"/>
    <mergeCell ref="A21:B21"/>
    <mergeCell ref="C21:D21"/>
    <mergeCell ref="E21:F21"/>
    <mergeCell ref="G21:H21"/>
    <mergeCell ref="K21:R21"/>
    <mergeCell ref="S22:T22"/>
    <mergeCell ref="U22:Z22"/>
    <mergeCell ref="M22:R22"/>
    <mergeCell ref="A20:B20"/>
    <mergeCell ref="C20:D20"/>
    <mergeCell ref="E20:F20"/>
    <mergeCell ref="G20:H20"/>
    <mergeCell ref="K20:R20"/>
    <mergeCell ref="A19:B19"/>
    <mergeCell ref="C19:D19"/>
    <mergeCell ref="E19:F19"/>
    <mergeCell ref="G19:H19"/>
    <mergeCell ref="K19:R19"/>
    <mergeCell ref="A12:B12"/>
    <mergeCell ref="C12:D12"/>
    <mergeCell ref="E12:F12"/>
    <mergeCell ref="G12:H12"/>
    <mergeCell ref="K12:R12"/>
    <mergeCell ref="A18:B18"/>
    <mergeCell ref="C18:D18"/>
    <mergeCell ref="E18:F18"/>
    <mergeCell ref="G18:H18"/>
    <mergeCell ref="K18:R18"/>
    <mergeCell ref="A15:B15"/>
    <mergeCell ref="C15:D15"/>
    <mergeCell ref="E15:F15"/>
    <mergeCell ref="G15:H15"/>
    <mergeCell ref="K15:R15"/>
    <mergeCell ref="A17:B17"/>
    <mergeCell ref="C17:D17"/>
    <mergeCell ref="E17:F17"/>
    <mergeCell ref="G17:H17"/>
    <mergeCell ref="K17:R17"/>
    <mergeCell ref="I12:J12"/>
    <mergeCell ref="I13:J13"/>
    <mergeCell ref="I14:J14"/>
    <mergeCell ref="K45:Z45"/>
    <mergeCell ref="K44:Z44"/>
    <mergeCell ref="A1:H7"/>
    <mergeCell ref="A11:B11"/>
    <mergeCell ref="C11:D11"/>
    <mergeCell ref="E11:F11"/>
    <mergeCell ref="G11:H11"/>
    <mergeCell ref="K11:R11"/>
    <mergeCell ref="S11:Z11"/>
    <mergeCell ref="A9:B9"/>
    <mergeCell ref="C9:D9"/>
    <mergeCell ref="E9:F9"/>
    <mergeCell ref="G9:H9"/>
    <mergeCell ref="K9:R9"/>
    <mergeCell ref="K1:Q1"/>
    <mergeCell ref="S1:Y1"/>
    <mergeCell ref="S9:Z9"/>
    <mergeCell ref="I9:J9"/>
    <mergeCell ref="A13:B13"/>
    <mergeCell ref="C13:D13"/>
    <mergeCell ref="E13:F13"/>
    <mergeCell ref="G13:H13"/>
    <mergeCell ref="K13:R13"/>
    <mergeCell ref="S13:Z13"/>
  </mergeCells>
  <conditionalFormatting sqref="A10 C10 E10 G10 K10 S10 A16 C16 E16 G16 K16 S16 A22 C22 E22 G22 K22 S22 A28 C28 E28 G28 K28 S28 A34 C34 E34 G34 K34 S34 A40 C40">
    <cfRule type="expression" dxfId="43" priority="65">
      <formula>MONTH(A10)&lt;&gt;MONTH($A$1)</formula>
    </cfRule>
    <cfRule type="expression" dxfId="42" priority="66">
      <formula>OR(WEEKDAY(A10,1)=1,WEEKDAY(A10,1)=7)</formula>
    </cfRule>
  </conditionalFormatting>
  <conditionalFormatting sqref="I10 I16 I22 I28 I34">
    <cfRule type="expression" dxfId="41" priority="1">
      <formula>MONTH(I10)&lt;&gt;MONTH($A$1)</formula>
    </cfRule>
    <cfRule type="expression" dxfId="40" priority="2">
      <formula>OR(WEEKDAY(I10,1)=1,WEEKDAY(I10,1)=7)</formula>
    </cfRule>
  </conditionalFormatting>
  <printOptions horizontalCentered="1"/>
  <pageMargins left="0.5" right="0.5" top="0.25" bottom="0.25" header="0.25" footer="0.25"/>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A45"/>
  <sheetViews>
    <sheetView showGridLines="0" workbookViewId="0">
      <selection activeCell="A22" sqref="A1:XFD1048576"/>
    </sheetView>
  </sheetViews>
  <sheetFormatPr baseColWidth="10" defaultColWidth="8.83203125" defaultRowHeight="13" x14ac:dyDescent="0.15"/>
  <cols>
    <col min="1" max="1" width="4.83203125" style="68" customWidth="1"/>
    <col min="2" max="2" width="13.6640625" style="68" customWidth="1"/>
    <col min="3" max="3" width="4.83203125" style="68" customWidth="1"/>
    <col min="4" max="4" width="13.6640625" style="68" customWidth="1"/>
    <col min="5" max="5" width="4.83203125" style="68" customWidth="1"/>
    <col min="6" max="6" width="13.6640625" style="68" customWidth="1"/>
    <col min="7" max="7" width="4.83203125" style="68" customWidth="1"/>
    <col min="8" max="8" width="13.6640625" style="68" customWidth="1"/>
    <col min="9" max="9" width="4.83203125" style="68" customWidth="1"/>
    <col min="10" max="10" width="13.6640625" style="68" customWidth="1"/>
    <col min="11" max="17" width="2.5" style="68" customWidth="1"/>
    <col min="18" max="18" width="1.5" style="68" customWidth="1"/>
    <col min="19" max="25" width="2.5" style="68" customWidth="1"/>
    <col min="26" max="26" width="1.5" style="68" customWidth="1"/>
    <col min="27" max="16384" width="8.83203125" style="68"/>
  </cols>
  <sheetData>
    <row r="1" spans="1:27" s="48" customFormat="1" ht="15" customHeight="1" x14ac:dyDescent="0.15">
      <c r="A1" s="84">
        <f>DATE(Setup!D5,Setup!D7+1,1)</f>
        <v>44256</v>
      </c>
      <c r="B1" s="84"/>
      <c r="C1" s="84"/>
      <c r="D1" s="84"/>
      <c r="E1" s="84"/>
      <c r="F1" s="84"/>
      <c r="G1" s="84"/>
      <c r="H1" s="84"/>
      <c r="I1" s="47"/>
      <c r="J1" s="47"/>
      <c r="K1" s="90">
        <f>DATE(YEAR(A1),MONTH(A1)-1,1)</f>
        <v>44228</v>
      </c>
      <c r="L1" s="90"/>
      <c r="M1" s="90"/>
      <c r="N1" s="90"/>
      <c r="O1" s="90"/>
      <c r="P1" s="90"/>
      <c r="Q1" s="90"/>
      <c r="S1" s="90">
        <f>DATE(YEAR(A1),MONTH(A1)+1,1)</f>
        <v>44287</v>
      </c>
      <c r="T1" s="90"/>
      <c r="U1" s="90"/>
      <c r="V1" s="90"/>
      <c r="W1" s="90"/>
      <c r="X1" s="90"/>
      <c r="Y1" s="90"/>
    </row>
    <row r="2" spans="1:27" s="48" customFormat="1" ht="11.25" customHeight="1" x14ac:dyDescent="0.15">
      <c r="A2" s="84"/>
      <c r="B2" s="84"/>
      <c r="C2" s="84"/>
      <c r="D2" s="84"/>
      <c r="E2" s="84"/>
      <c r="F2" s="84"/>
      <c r="G2" s="84"/>
      <c r="H2" s="84"/>
      <c r="I2" s="47"/>
      <c r="J2" s="47"/>
      <c r="K2" s="49" t="str">
        <f>INDEX({"S";"M";"T";"W";"T";"F";"S"},1+MOD(start_day+1-2,7))</f>
        <v>M</v>
      </c>
      <c r="L2" s="49" t="str">
        <f>INDEX({"S";"M";"T";"W";"T";"F";"S"},1+MOD(start_day+2-2,7))</f>
        <v>T</v>
      </c>
      <c r="M2" s="49" t="str">
        <f>INDEX({"S";"M";"T";"W";"T";"F";"S"},1+MOD(start_day+3-2,7))</f>
        <v>W</v>
      </c>
      <c r="N2" s="49" t="str">
        <f>INDEX({"S";"M";"T";"W";"T";"F";"S"},1+MOD(start_day+4-2,7))</f>
        <v>T</v>
      </c>
      <c r="O2" s="49" t="str">
        <f>INDEX({"S";"M";"T";"W";"T";"F";"S"},1+MOD(start_day+5-2,7))</f>
        <v>F</v>
      </c>
      <c r="P2" s="49" t="str">
        <f>INDEX({"S";"M";"T";"W";"T";"F";"S"},1+MOD(start_day+6-2,7))</f>
        <v>S</v>
      </c>
      <c r="Q2" s="49" t="str">
        <f>INDEX({"S";"M";"T";"W";"T";"F";"S"},1+MOD(start_day+7-2,7))</f>
        <v>S</v>
      </c>
      <c r="S2" s="49" t="str">
        <f>INDEX({"S";"M";"T";"W";"T";"F";"S"},1+MOD(start_day+1-2,7))</f>
        <v>M</v>
      </c>
      <c r="T2" s="49" t="str">
        <f>INDEX({"S";"M";"T";"W";"T";"F";"S"},1+MOD(start_day+2-2,7))</f>
        <v>T</v>
      </c>
      <c r="U2" s="49" t="str">
        <f>INDEX({"S";"M";"T";"W";"T";"F";"S"},1+MOD(start_day+3-2,7))</f>
        <v>W</v>
      </c>
      <c r="V2" s="49" t="str">
        <f>INDEX({"S";"M";"T";"W";"T";"F";"S"},1+MOD(start_day+4-2,7))</f>
        <v>T</v>
      </c>
      <c r="W2" s="49" t="str">
        <f>INDEX({"S";"M";"T";"W";"T";"F";"S"},1+MOD(start_day+5-2,7))</f>
        <v>F</v>
      </c>
      <c r="X2" s="49" t="str">
        <f>INDEX({"S";"M";"T";"W";"T";"F";"S"},1+MOD(start_day+6-2,7))</f>
        <v>S</v>
      </c>
      <c r="Y2" s="49" t="str">
        <f>INDEX({"S";"M";"T";"W";"T";"F";"S"},1+MOD(start_day+7-2,7))</f>
        <v>S</v>
      </c>
    </row>
    <row r="3" spans="1:27" s="51" customFormat="1" ht="9" customHeight="1" x14ac:dyDescent="0.15">
      <c r="A3" s="84"/>
      <c r="B3" s="84"/>
      <c r="C3" s="84"/>
      <c r="D3" s="84"/>
      <c r="E3" s="84"/>
      <c r="F3" s="84"/>
      <c r="G3" s="84"/>
      <c r="H3" s="84"/>
      <c r="I3" s="47"/>
      <c r="J3" s="47"/>
      <c r="K3" s="50">
        <f t="shared" ref="K3:Q8" si="0">IF(MONTH($K$1)&lt;&gt;MONTH($K$1-(WEEKDAY($K$1,1)-(start_day-1))-IF((WEEKDAY($K$1,1)-(start_day-1))&lt;=0,7,0)+(ROW(K3)-ROW($K$3))*7+(COLUMN(K3)-COLUMN($K$3)+1)),"",$K$1-(WEEKDAY($K$1,1)-(start_day-1))-IF((WEEKDAY($K$1,1)-(start_day-1))&lt;=0,7,0)+(ROW(K3)-ROW($K$3))*7+(COLUMN(K3)-COLUMN($K$3)+1))</f>
        <v>44228</v>
      </c>
      <c r="L3" s="50">
        <f t="shared" si="0"/>
        <v>44229</v>
      </c>
      <c r="M3" s="50">
        <f t="shared" si="0"/>
        <v>44230</v>
      </c>
      <c r="N3" s="50">
        <f t="shared" si="0"/>
        <v>44231</v>
      </c>
      <c r="O3" s="50">
        <f t="shared" si="0"/>
        <v>44232</v>
      </c>
      <c r="P3" s="50">
        <f t="shared" si="0"/>
        <v>44233</v>
      </c>
      <c r="Q3" s="50">
        <f t="shared" si="0"/>
        <v>44234</v>
      </c>
      <c r="R3" s="48"/>
      <c r="S3" s="50" t="str">
        <f t="shared" ref="S3:Y8" si="1">IF(MONTH($S$1)&lt;&gt;MONTH($S$1-(WEEKDAY($S$1,1)-(start_day-1))-IF((WEEKDAY($S$1,1)-(start_day-1))&lt;=0,7,0)+(ROW(S3)-ROW($S$3))*7+(COLUMN(S3)-COLUMN($S$3)+1)),"",$S$1-(WEEKDAY($S$1,1)-(start_day-1))-IF((WEEKDAY($S$1,1)-(start_day-1))&lt;=0,7,0)+(ROW(S3)-ROW($S$3))*7+(COLUMN(S3)-COLUMN($S$3)+1))</f>
        <v/>
      </c>
      <c r="T3" s="50" t="str">
        <f t="shared" si="1"/>
        <v/>
      </c>
      <c r="U3" s="50" t="str">
        <f t="shared" si="1"/>
        <v/>
      </c>
      <c r="V3" s="50">
        <f t="shared" si="1"/>
        <v>44287</v>
      </c>
      <c r="W3" s="50">
        <f t="shared" si="1"/>
        <v>44288</v>
      </c>
      <c r="X3" s="50">
        <f t="shared" si="1"/>
        <v>44289</v>
      </c>
      <c r="Y3" s="50">
        <f t="shared" si="1"/>
        <v>44290</v>
      </c>
    </row>
    <row r="4" spans="1:27" s="51" customFormat="1" ht="9" customHeight="1" x14ac:dyDescent="0.15">
      <c r="A4" s="84"/>
      <c r="B4" s="84"/>
      <c r="C4" s="84"/>
      <c r="D4" s="84"/>
      <c r="E4" s="84"/>
      <c r="F4" s="84"/>
      <c r="G4" s="84"/>
      <c r="H4" s="84"/>
      <c r="I4" s="47"/>
      <c r="J4" s="47"/>
      <c r="K4" s="50">
        <f t="shared" si="0"/>
        <v>44235</v>
      </c>
      <c r="L4" s="50">
        <f t="shared" si="0"/>
        <v>44236</v>
      </c>
      <c r="M4" s="50">
        <f t="shared" si="0"/>
        <v>44237</v>
      </c>
      <c r="N4" s="50">
        <f t="shared" si="0"/>
        <v>44238</v>
      </c>
      <c r="O4" s="50">
        <f t="shared" si="0"/>
        <v>44239</v>
      </c>
      <c r="P4" s="50">
        <f t="shared" si="0"/>
        <v>44240</v>
      </c>
      <c r="Q4" s="50">
        <f t="shared" si="0"/>
        <v>44241</v>
      </c>
      <c r="R4" s="48"/>
      <c r="S4" s="50">
        <f t="shared" si="1"/>
        <v>44291</v>
      </c>
      <c r="T4" s="50">
        <f t="shared" si="1"/>
        <v>44292</v>
      </c>
      <c r="U4" s="50">
        <f t="shared" si="1"/>
        <v>44293</v>
      </c>
      <c r="V4" s="50">
        <f t="shared" si="1"/>
        <v>44294</v>
      </c>
      <c r="W4" s="50">
        <f t="shared" si="1"/>
        <v>44295</v>
      </c>
      <c r="X4" s="50">
        <f t="shared" si="1"/>
        <v>44296</v>
      </c>
      <c r="Y4" s="50">
        <f t="shared" si="1"/>
        <v>44297</v>
      </c>
    </row>
    <row r="5" spans="1:27" s="51" customFormat="1" ht="9" customHeight="1" x14ac:dyDescent="0.15">
      <c r="A5" s="84"/>
      <c r="B5" s="84"/>
      <c r="C5" s="84"/>
      <c r="D5" s="84"/>
      <c r="E5" s="84"/>
      <c r="F5" s="84"/>
      <c r="G5" s="84"/>
      <c r="H5" s="84"/>
      <c r="I5" s="47"/>
      <c r="J5" s="47"/>
      <c r="K5" s="50">
        <f t="shared" si="0"/>
        <v>44242</v>
      </c>
      <c r="L5" s="50">
        <f t="shared" si="0"/>
        <v>44243</v>
      </c>
      <c r="M5" s="50">
        <f t="shared" si="0"/>
        <v>44244</v>
      </c>
      <c r="N5" s="50">
        <f t="shared" si="0"/>
        <v>44245</v>
      </c>
      <c r="O5" s="50">
        <f t="shared" si="0"/>
        <v>44246</v>
      </c>
      <c r="P5" s="50">
        <f t="shared" si="0"/>
        <v>44247</v>
      </c>
      <c r="Q5" s="50">
        <f t="shared" si="0"/>
        <v>44248</v>
      </c>
      <c r="R5" s="48"/>
      <c r="S5" s="50">
        <f t="shared" si="1"/>
        <v>44298</v>
      </c>
      <c r="T5" s="50">
        <f t="shared" si="1"/>
        <v>44299</v>
      </c>
      <c r="U5" s="50">
        <f t="shared" si="1"/>
        <v>44300</v>
      </c>
      <c r="V5" s="50">
        <f t="shared" si="1"/>
        <v>44301</v>
      </c>
      <c r="W5" s="50">
        <f t="shared" si="1"/>
        <v>44302</v>
      </c>
      <c r="X5" s="50">
        <f t="shared" si="1"/>
        <v>44303</v>
      </c>
      <c r="Y5" s="50">
        <f t="shared" si="1"/>
        <v>44304</v>
      </c>
    </row>
    <row r="6" spans="1:27" s="51" customFormat="1" ht="9" customHeight="1" x14ac:dyDescent="0.15">
      <c r="A6" s="84"/>
      <c r="B6" s="84"/>
      <c r="C6" s="84"/>
      <c r="D6" s="84"/>
      <c r="E6" s="84"/>
      <c r="F6" s="84"/>
      <c r="G6" s="84"/>
      <c r="H6" s="84"/>
      <c r="I6" s="47"/>
      <c r="J6" s="47"/>
      <c r="K6" s="50">
        <f t="shared" si="0"/>
        <v>44249</v>
      </c>
      <c r="L6" s="50">
        <f t="shared" si="0"/>
        <v>44250</v>
      </c>
      <c r="M6" s="50">
        <f t="shared" si="0"/>
        <v>44251</v>
      </c>
      <c r="N6" s="50">
        <f t="shared" si="0"/>
        <v>44252</v>
      </c>
      <c r="O6" s="50">
        <f t="shared" si="0"/>
        <v>44253</v>
      </c>
      <c r="P6" s="50">
        <f t="shared" si="0"/>
        <v>44254</v>
      </c>
      <c r="Q6" s="50">
        <f t="shared" si="0"/>
        <v>44255</v>
      </c>
      <c r="R6" s="48"/>
      <c r="S6" s="50">
        <f t="shared" si="1"/>
        <v>44305</v>
      </c>
      <c r="T6" s="50">
        <f t="shared" si="1"/>
        <v>44306</v>
      </c>
      <c r="U6" s="50">
        <f t="shared" si="1"/>
        <v>44307</v>
      </c>
      <c r="V6" s="50">
        <f t="shared" si="1"/>
        <v>44308</v>
      </c>
      <c r="W6" s="50">
        <f t="shared" si="1"/>
        <v>44309</v>
      </c>
      <c r="X6" s="50">
        <f t="shared" si="1"/>
        <v>44310</v>
      </c>
      <c r="Y6" s="50">
        <f t="shared" si="1"/>
        <v>44311</v>
      </c>
    </row>
    <row r="7" spans="1:27" s="51" customFormat="1" ht="9" customHeight="1" x14ac:dyDescent="0.15">
      <c r="A7" s="84"/>
      <c r="B7" s="84"/>
      <c r="C7" s="84"/>
      <c r="D7" s="84"/>
      <c r="E7" s="84"/>
      <c r="F7" s="84"/>
      <c r="G7" s="84"/>
      <c r="H7" s="84"/>
      <c r="I7" s="47"/>
      <c r="J7" s="47"/>
      <c r="K7" s="50" t="str">
        <f t="shared" si="0"/>
        <v/>
      </c>
      <c r="L7" s="50" t="str">
        <f t="shared" si="0"/>
        <v/>
      </c>
      <c r="M7" s="50" t="str">
        <f t="shared" si="0"/>
        <v/>
      </c>
      <c r="N7" s="50" t="str">
        <f t="shared" si="0"/>
        <v/>
      </c>
      <c r="O7" s="50" t="str">
        <f t="shared" si="0"/>
        <v/>
      </c>
      <c r="P7" s="50" t="str">
        <f t="shared" si="0"/>
        <v/>
      </c>
      <c r="Q7" s="50" t="str">
        <f t="shared" si="0"/>
        <v/>
      </c>
      <c r="R7" s="48"/>
      <c r="S7" s="50">
        <f t="shared" si="1"/>
        <v>44312</v>
      </c>
      <c r="T7" s="50">
        <f t="shared" si="1"/>
        <v>44313</v>
      </c>
      <c r="U7" s="50">
        <f t="shared" si="1"/>
        <v>44314</v>
      </c>
      <c r="V7" s="50">
        <f t="shared" si="1"/>
        <v>44315</v>
      </c>
      <c r="W7" s="50">
        <f t="shared" si="1"/>
        <v>44316</v>
      </c>
      <c r="X7" s="50" t="str">
        <f t="shared" si="1"/>
        <v/>
      </c>
      <c r="Y7" s="50" t="str">
        <f t="shared" si="1"/>
        <v/>
      </c>
    </row>
    <row r="8" spans="1:27" s="56" customFormat="1" ht="9" customHeight="1" x14ac:dyDescent="0.15">
      <c r="A8" s="52"/>
      <c r="B8" s="52"/>
      <c r="C8" s="52"/>
      <c r="D8" s="52"/>
      <c r="E8" s="52"/>
      <c r="F8" s="52"/>
      <c r="G8" s="52"/>
      <c r="H8" s="52"/>
      <c r="I8" s="53"/>
      <c r="J8" s="53"/>
      <c r="K8" s="50" t="str">
        <f t="shared" si="0"/>
        <v/>
      </c>
      <c r="L8" s="50" t="str">
        <f t="shared" si="0"/>
        <v/>
      </c>
      <c r="M8" s="50" t="str">
        <f t="shared" si="0"/>
        <v/>
      </c>
      <c r="N8" s="50" t="str">
        <f t="shared" si="0"/>
        <v/>
      </c>
      <c r="O8" s="50" t="str">
        <f t="shared" si="0"/>
        <v/>
      </c>
      <c r="P8" s="50" t="str">
        <f t="shared" si="0"/>
        <v/>
      </c>
      <c r="Q8" s="50" t="str">
        <f t="shared" si="0"/>
        <v/>
      </c>
      <c r="R8" s="54"/>
      <c r="S8" s="50" t="str">
        <f t="shared" si="1"/>
        <v/>
      </c>
      <c r="T8" s="50" t="str">
        <f t="shared" si="1"/>
        <v/>
      </c>
      <c r="U8" s="50" t="str">
        <f t="shared" si="1"/>
        <v/>
      </c>
      <c r="V8" s="50" t="str">
        <f t="shared" si="1"/>
        <v/>
      </c>
      <c r="W8" s="50" t="str">
        <f t="shared" si="1"/>
        <v/>
      </c>
      <c r="X8" s="50" t="str">
        <f t="shared" si="1"/>
        <v/>
      </c>
      <c r="Y8" s="50" t="str">
        <f t="shared" si="1"/>
        <v/>
      </c>
      <c r="Z8" s="55"/>
    </row>
    <row r="9" spans="1:27" s="57" customFormat="1" ht="21" customHeight="1" x14ac:dyDescent="0.15">
      <c r="A9" s="88">
        <f>A10</f>
        <v>44256</v>
      </c>
      <c r="B9" s="89"/>
      <c r="C9" s="89">
        <f>C10</f>
        <v>44257</v>
      </c>
      <c r="D9" s="89"/>
      <c r="E9" s="89">
        <f>E10</f>
        <v>44258</v>
      </c>
      <c r="F9" s="89"/>
      <c r="G9" s="89">
        <f>G10</f>
        <v>44259</v>
      </c>
      <c r="H9" s="89"/>
      <c r="I9" s="89">
        <f>I10</f>
        <v>44260</v>
      </c>
      <c r="J9" s="89"/>
      <c r="K9" s="89">
        <f>K10</f>
        <v>44261</v>
      </c>
      <c r="L9" s="89"/>
      <c r="M9" s="89"/>
      <c r="N9" s="89"/>
      <c r="O9" s="89"/>
      <c r="P9" s="89"/>
      <c r="Q9" s="89"/>
      <c r="R9" s="89"/>
      <c r="S9" s="89">
        <f>S10</f>
        <v>44262</v>
      </c>
      <c r="T9" s="89"/>
      <c r="U9" s="89"/>
      <c r="V9" s="89"/>
      <c r="W9" s="89"/>
      <c r="X9" s="89"/>
      <c r="Y9" s="89"/>
      <c r="Z9" s="91"/>
    </row>
    <row r="10" spans="1:27" s="57" customFormat="1" ht="19" x14ac:dyDescent="0.15">
      <c r="A10" s="58">
        <f>$A$1-(WEEKDAY($A$1,1)-(start_day-1))-IF((WEEKDAY($A$1,1)-(start_day-1))&lt;=0,7,0)+1</f>
        <v>44256</v>
      </c>
      <c r="B10" s="59"/>
      <c r="C10" s="58">
        <f>A10+1</f>
        <v>44257</v>
      </c>
      <c r="D10" s="60"/>
      <c r="E10" s="58">
        <f>C10+1</f>
        <v>44258</v>
      </c>
      <c r="F10" s="60"/>
      <c r="G10" s="58">
        <f>E10+1</f>
        <v>44259</v>
      </c>
      <c r="H10" s="60"/>
      <c r="I10" s="58">
        <f>G10+1</f>
        <v>44260</v>
      </c>
      <c r="J10" s="60"/>
      <c r="K10" s="97">
        <f>I10+1</f>
        <v>44261</v>
      </c>
      <c r="L10" s="98"/>
      <c r="M10" s="99"/>
      <c r="N10" s="99"/>
      <c r="O10" s="99"/>
      <c r="P10" s="99"/>
      <c r="Q10" s="99"/>
      <c r="R10" s="100"/>
      <c r="S10" s="97">
        <f>K10+1</f>
        <v>44262</v>
      </c>
      <c r="T10" s="98"/>
      <c r="U10" s="99"/>
      <c r="V10" s="99"/>
      <c r="W10" s="99"/>
      <c r="X10" s="99"/>
      <c r="Y10" s="99"/>
      <c r="Z10" s="100"/>
    </row>
    <row r="11" spans="1:27" s="57" customFormat="1" x14ac:dyDescent="0.15">
      <c r="A11" s="85"/>
      <c r="B11" s="86"/>
      <c r="C11" s="85"/>
      <c r="D11" s="87"/>
      <c r="E11" s="85"/>
      <c r="F11" s="87"/>
      <c r="G11" s="85"/>
      <c r="H11" s="87"/>
      <c r="I11" s="85"/>
      <c r="J11" s="87"/>
      <c r="K11" s="85"/>
      <c r="L11" s="86"/>
      <c r="M11" s="86"/>
      <c r="N11" s="86"/>
      <c r="O11" s="86"/>
      <c r="P11" s="86"/>
      <c r="Q11" s="86"/>
      <c r="R11" s="87"/>
      <c r="S11" s="85"/>
      <c r="T11" s="86"/>
      <c r="U11" s="86"/>
      <c r="V11" s="86"/>
      <c r="W11" s="86"/>
      <c r="X11" s="86"/>
      <c r="Y11" s="86"/>
      <c r="Z11" s="87"/>
    </row>
    <row r="12" spans="1:27" s="57" customFormat="1" x14ac:dyDescent="0.15">
      <c r="A12" s="85"/>
      <c r="B12" s="86"/>
      <c r="C12" s="92" t="s">
        <v>20</v>
      </c>
      <c r="D12" s="93"/>
      <c r="E12" s="85"/>
      <c r="F12" s="87"/>
      <c r="G12" s="85"/>
      <c r="H12" s="87"/>
      <c r="I12" s="85"/>
      <c r="J12" s="87"/>
      <c r="K12" s="85"/>
      <c r="L12" s="86"/>
      <c r="M12" s="86"/>
      <c r="N12" s="86"/>
      <c r="O12" s="86"/>
      <c r="P12" s="86"/>
      <c r="Q12" s="86"/>
      <c r="R12" s="87"/>
      <c r="S12" s="85"/>
      <c r="T12" s="86"/>
      <c r="U12" s="86"/>
      <c r="V12" s="86"/>
      <c r="W12" s="86"/>
      <c r="X12" s="86"/>
      <c r="Y12" s="86"/>
      <c r="Z12" s="87"/>
    </row>
    <row r="13" spans="1:27" s="57" customFormat="1" x14ac:dyDescent="0.15">
      <c r="A13" s="85"/>
      <c r="B13" s="86"/>
      <c r="C13" s="85"/>
      <c r="D13" s="87"/>
      <c r="E13" s="85"/>
      <c r="F13" s="87"/>
      <c r="G13" s="85"/>
      <c r="H13" s="87"/>
      <c r="I13" s="85"/>
      <c r="J13" s="87"/>
      <c r="K13" s="85"/>
      <c r="L13" s="86"/>
      <c r="M13" s="86"/>
      <c r="N13" s="86"/>
      <c r="O13" s="86"/>
      <c r="P13" s="86"/>
      <c r="Q13" s="86"/>
      <c r="R13" s="87"/>
      <c r="S13" s="85"/>
      <c r="T13" s="86"/>
      <c r="U13" s="86"/>
      <c r="V13" s="86"/>
      <c r="W13" s="86"/>
      <c r="X13" s="86"/>
      <c r="Y13" s="86"/>
      <c r="Z13" s="87"/>
    </row>
    <row r="14" spans="1:27" s="57" customFormat="1" x14ac:dyDescent="0.15">
      <c r="A14" s="85"/>
      <c r="B14" s="86"/>
      <c r="C14" s="85"/>
      <c r="D14" s="87"/>
      <c r="E14" s="85"/>
      <c r="F14" s="87"/>
      <c r="G14" s="85"/>
      <c r="H14" s="87"/>
      <c r="I14" s="85"/>
      <c r="J14" s="87"/>
      <c r="K14" s="85"/>
      <c r="L14" s="86"/>
      <c r="M14" s="86"/>
      <c r="N14" s="86"/>
      <c r="O14" s="86"/>
      <c r="P14" s="86"/>
      <c r="Q14" s="86"/>
      <c r="R14" s="87"/>
      <c r="S14" s="85"/>
      <c r="T14" s="86"/>
      <c r="U14" s="86"/>
      <c r="V14" s="86"/>
      <c r="W14" s="86"/>
      <c r="X14" s="86"/>
      <c r="Y14" s="86"/>
      <c r="Z14" s="87"/>
    </row>
    <row r="15" spans="1:27" s="64" customFormat="1" ht="13.25" customHeight="1" x14ac:dyDescent="0.15">
      <c r="A15" s="94"/>
      <c r="B15" s="95"/>
      <c r="C15" s="94"/>
      <c r="D15" s="96"/>
      <c r="E15" s="94"/>
      <c r="F15" s="96"/>
      <c r="G15" s="94"/>
      <c r="H15" s="96"/>
      <c r="I15" s="94"/>
      <c r="J15" s="96"/>
      <c r="K15" s="94"/>
      <c r="L15" s="95"/>
      <c r="M15" s="95"/>
      <c r="N15" s="95"/>
      <c r="O15" s="95"/>
      <c r="P15" s="95"/>
      <c r="Q15" s="95"/>
      <c r="R15" s="96"/>
      <c r="S15" s="94"/>
      <c r="T15" s="95"/>
      <c r="U15" s="95"/>
      <c r="V15" s="95"/>
      <c r="W15" s="95"/>
      <c r="X15" s="95"/>
      <c r="Y15" s="95"/>
      <c r="Z15" s="96"/>
      <c r="AA15" s="57"/>
    </row>
    <row r="16" spans="1:27" s="57" customFormat="1" ht="19" x14ac:dyDescent="0.15">
      <c r="A16" s="58">
        <f>S10+1</f>
        <v>44263</v>
      </c>
      <c r="B16" s="59"/>
      <c r="C16" s="58">
        <f>A16+1</f>
        <v>44264</v>
      </c>
      <c r="D16" s="60"/>
      <c r="E16" s="58">
        <f>C16+1</f>
        <v>44265</v>
      </c>
      <c r="F16" s="60"/>
      <c r="G16" s="58">
        <f>E16+1</f>
        <v>44266</v>
      </c>
      <c r="H16" s="60"/>
      <c r="I16" s="58">
        <f>G16+1</f>
        <v>44267</v>
      </c>
      <c r="J16" s="60"/>
      <c r="K16" s="97">
        <f>I16+1</f>
        <v>44268</v>
      </c>
      <c r="L16" s="98"/>
      <c r="M16" s="99"/>
      <c r="N16" s="99"/>
      <c r="O16" s="99"/>
      <c r="P16" s="99"/>
      <c r="Q16" s="99"/>
      <c r="R16" s="100"/>
      <c r="S16" s="97">
        <f>K16+1</f>
        <v>44269</v>
      </c>
      <c r="T16" s="98"/>
      <c r="U16" s="99"/>
      <c r="V16" s="99"/>
      <c r="W16" s="99"/>
      <c r="X16" s="99"/>
      <c r="Y16" s="99"/>
      <c r="Z16" s="100"/>
    </row>
    <row r="17" spans="1:27" s="57" customFormat="1" x14ac:dyDescent="0.15">
      <c r="A17" s="85"/>
      <c r="B17" s="86"/>
      <c r="C17" s="85"/>
      <c r="D17" s="87"/>
      <c r="E17" s="85"/>
      <c r="F17" s="87"/>
      <c r="G17" s="85"/>
      <c r="H17" s="87"/>
      <c r="I17" s="85"/>
      <c r="J17" s="87"/>
      <c r="K17" s="85"/>
      <c r="L17" s="86"/>
      <c r="M17" s="86"/>
      <c r="N17" s="86"/>
      <c r="O17" s="86"/>
      <c r="P17" s="86"/>
      <c r="Q17" s="86"/>
      <c r="R17" s="87"/>
      <c r="S17" s="85"/>
      <c r="T17" s="86"/>
      <c r="U17" s="86"/>
      <c r="V17" s="86"/>
      <c r="W17" s="86"/>
      <c r="X17" s="86"/>
      <c r="Y17" s="86"/>
      <c r="Z17" s="87"/>
    </row>
    <row r="18" spans="1:27" s="57" customFormat="1" x14ac:dyDescent="0.15">
      <c r="A18" s="85"/>
      <c r="B18" s="86"/>
      <c r="C18" s="85"/>
      <c r="D18" s="87"/>
      <c r="E18" s="85"/>
      <c r="F18" s="87"/>
      <c r="G18" s="85"/>
      <c r="H18" s="87"/>
      <c r="I18" s="85"/>
      <c r="J18" s="87"/>
      <c r="K18" s="85"/>
      <c r="L18" s="86"/>
      <c r="M18" s="86"/>
      <c r="N18" s="86"/>
      <c r="O18" s="86"/>
      <c r="P18" s="86"/>
      <c r="Q18" s="86"/>
      <c r="R18" s="87"/>
      <c r="S18" s="92" t="s">
        <v>21</v>
      </c>
      <c r="T18" s="104"/>
      <c r="U18" s="104"/>
      <c r="V18" s="104"/>
      <c r="W18" s="104"/>
      <c r="X18" s="104"/>
      <c r="Y18" s="104"/>
      <c r="Z18" s="93"/>
    </row>
    <row r="19" spans="1:27" s="57" customFormat="1" x14ac:dyDescent="0.15">
      <c r="A19" s="85"/>
      <c r="B19" s="86"/>
      <c r="C19" s="85"/>
      <c r="D19" s="87"/>
      <c r="E19" s="85"/>
      <c r="F19" s="87"/>
      <c r="G19" s="85"/>
      <c r="H19" s="87"/>
      <c r="I19" s="85"/>
      <c r="J19" s="87"/>
      <c r="K19" s="85"/>
      <c r="L19" s="86"/>
      <c r="M19" s="86"/>
      <c r="N19" s="86"/>
      <c r="O19" s="86"/>
      <c r="P19" s="86"/>
      <c r="Q19" s="86"/>
      <c r="R19" s="87"/>
      <c r="S19" s="85"/>
      <c r="T19" s="86"/>
      <c r="U19" s="86"/>
      <c r="V19" s="86"/>
      <c r="W19" s="86"/>
      <c r="X19" s="86"/>
      <c r="Y19" s="86"/>
      <c r="Z19" s="87"/>
    </row>
    <row r="20" spans="1:27" s="57" customFormat="1" x14ac:dyDescent="0.15">
      <c r="A20" s="85"/>
      <c r="B20" s="86"/>
      <c r="C20" s="85"/>
      <c r="D20" s="87"/>
      <c r="E20" s="85"/>
      <c r="F20" s="87"/>
      <c r="G20" s="85"/>
      <c r="H20" s="87"/>
      <c r="I20" s="85"/>
      <c r="J20" s="87"/>
      <c r="K20" s="85"/>
      <c r="L20" s="86"/>
      <c r="M20" s="86"/>
      <c r="N20" s="86"/>
      <c r="O20" s="86"/>
      <c r="P20" s="86"/>
      <c r="Q20" s="86"/>
      <c r="R20" s="87"/>
      <c r="S20" s="85"/>
      <c r="T20" s="86"/>
      <c r="U20" s="86"/>
      <c r="V20" s="86"/>
      <c r="W20" s="86"/>
      <c r="X20" s="86"/>
      <c r="Y20" s="86"/>
      <c r="Z20" s="87"/>
    </row>
    <row r="21" spans="1:27" s="64" customFormat="1" ht="13.25" customHeight="1" x14ac:dyDescent="0.15">
      <c r="A21" s="94"/>
      <c r="B21" s="95"/>
      <c r="C21" s="94"/>
      <c r="D21" s="96"/>
      <c r="E21" s="94"/>
      <c r="F21" s="96"/>
      <c r="G21" s="94"/>
      <c r="H21" s="96"/>
      <c r="I21" s="94"/>
      <c r="J21" s="96"/>
      <c r="K21" s="94"/>
      <c r="L21" s="95"/>
      <c r="M21" s="95"/>
      <c r="N21" s="95"/>
      <c r="O21" s="95"/>
      <c r="P21" s="95"/>
      <c r="Q21" s="95"/>
      <c r="R21" s="96"/>
      <c r="S21" s="94"/>
      <c r="T21" s="95"/>
      <c r="U21" s="95"/>
      <c r="V21" s="95"/>
      <c r="W21" s="95"/>
      <c r="X21" s="95"/>
      <c r="Y21" s="95"/>
      <c r="Z21" s="96"/>
      <c r="AA21" s="57"/>
    </row>
    <row r="22" spans="1:27" s="57" customFormat="1" ht="19" x14ac:dyDescent="0.15">
      <c r="A22" s="58">
        <f>S16+1</f>
        <v>44270</v>
      </c>
      <c r="B22" s="59"/>
      <c r="C22" s="58">
        <f>A22+1</f>
        <v>44271</v>
      </c>
      <c r="D22" s="60"/>
      <c r="E22" s="58">
        <f>C22+1</f>
        <v>44272</v>
      </c>
      <c r="F22" s="60"/>
      <c r="G22" s="58">
        <f>E22+1</f>
        <v>44273</v>
      </c>
      <c r="H22" s="60"/>
      <c r="I22" s="58">
        <f>G22+1</f>
        <v>44274</v>
      </c>
      <c r="J22" s="60"/>
      <c r="K22" s="97">
        <f>I22+1</f>
        <v>44275</v>
      </c>
      <c r="L22" s="98"/>
      <c r="M22" s="99"/>
      <c r="N22" s="99"/>
      <c r="O22" s="99"/>
      <c r="P22" s="99"/>
      <c r="Q22" s="99"/>
      <c r="R22" s="100"/>
      <c r="S22" s="97">
        <f>K22+1</f>
        <v>44276</v>
      </c>
      <c r="T22" s="98"/>
      <c r="U22" s="99"/>
      <c r="V22" s="99"/>
      <c r="W22" s="99"/>
      <c r="X22" s="99"/>
      <c r="Y22" s="99"/>
      <c r="Z22" s="100"/>
    </row>
    <row r="23" spans="1:27" s="57" customFormat="1" x14ac:dyDescent="0.15">
      <c r="A23" s="85"/>
      <c r="B23" s="86"/>
      <c r="C23" s="85"/>
      <c r="D23" s="87"/>
      <c r="E23" s="85"/>
      <c r="F23" s="87"/>
      <c r="G23" s="85"/>
      <c r="H23" s="87"/>
      <c r="I23" s="85"/>
      <c r="J23" s="87"/>
      <c r="K23" s="85"/>
      <c r="L23" s="86"/>
      <c r="M23" s="86"/>
      <c r="N23" s="86"/>
      <c r="O23" s="86"/>
      <c r="P23" s="86"/>
      <c r="Q23" s="86"/>
      <c r="R23" s="87"/>
      <c r="S23" s="85"/>
      <c r="T23" s="86"/>
      <c r="U23" s="86"/>
      <c r="V23" s="86"/>
      <c r="W23" s="86"/>
      <c r="X23" s="86"/>
      <c r="Y23" s="86"/>
      <c r="Z23" s="87"/>
    </row>
    <row r="24" spans="1:27" s="57" customFormat="1" x14ac:dyDescent="0.15">
      <c r="A24" s="85"/>
      <c r="B24" s="86"/>
      <c r="C24" s="92"/>
      <c r="D24" s="93"/>
      <c r="E24" s="85"/>
      <c r="F24" s="87"/>
      <c r="G24" s="85"/>
      <c r="H24" s="87"/>
      <c r="I24" s="85"/>
      <c r="J24" s="87"/>
      <c r="K24" s="85"/>
      <c r="L24" s="86"/>
      <c r="M24" s="86"/>
      <c r="N24" s="86"/>
      <c r="O24" s="86"/>
      <c r="P24" s="86"/>
      <c r="Q24" s="86"/>
      <c r="R24" s="87"/>
      <c r="S24" s="85"/>
      <c r="T24" s="86"/>
      <c r="U24" s="86"/>
      <c r="V24" s="86"/>
      <c r="W24" s="86"/>
      <c r="X24" s="86"/>
      <c r="Y24" s="86"/>
      <c r="Z24" s="87"/>
    </row>
    <row r="25" spans="1:27" s="57" customFormat="1" x14ac:dyDescent="0.15">
      <c r="A25" s="85"/>
      <c r="B25" s="86"/>
      <c r="C25" s="85"/>
      <c r="D25" s="87"/>
      <c r="E25" s="85"/>
      <c r="F25" s="87"/>
      <c r="G25" s="85"/>
      <c r="H25" s="87"/>
      <c r="I25" s="85"/>
      <c r="J25" s="87"/>
      <c r="K25" s="85"/>
      <c r="L25" s="86"/>
      <c r="M25" s="86"/>
      <c r="N25" s="86"/>
      <c r="O25" s="86"/>
      <c r="P25" s="86"/>
      <c r="Q25" s="86"/>
      <c r="R25" s="87"/>
      <c r="S25" s="85"/>
      <c r="T25" s="86"/>
      <c r="U25" s="86"/>
      <c r="V25" s="86"/>
      <c r="W25" s="86"/>
      <c r="X25" s="86"/>
      <c r="Y25" s="86"/>
      <c r="Z25" s="87"/>
    </row>
    <row r="26" spans="1:27" s="57" customFormat="1" x14ac:dyDescent="0.15">
      <c r="A26" s="85"/>
      <c r="B26" s="86"/>
      <c r="C26" s="85"/>
      <c r="D26" s="87"/>
      <c r="E26" s="85"/>
      <c r="F26" s="87"/>
      <c r="G26" s="85"/>
      <c r="H26" s="87"/>
      <c r="I26" s="85"/>
      <c r="J26" s="87"/>
      <c r="K26" s="85"/>
      <c r="L26" s="86"/>
      <c r="M26" s="86"/>
      <c r="N26" s="86"/>
      <c r="O26" s="86"/>
      <c r="P26" s="86"/>
      <c r="Q26" s="86"/>
      <c r="R26" s="87"/>
      <c r="S26" s="85"/>
      <c r="T26" s="86"/>
      <c r="U26" s="86"/>
      <c r="V26" s="86"/>
      <c r="W26" s="86"/>
      <c r="X26" s="86"/>
      <c r="Y26" s="86"/>
      <c r="Z26" s="87"/>
    </row>
    <row r="27" spans="1:27" s="64" customFormat="1" x14ac:dyDescent="0.15">
      <c r="A27" s="94"/>
      <c r="B27" s="95"/>
      <c r="C27" s="94"/>
      <c r="D27" s="96"/>
      <c r="E27" s="94"/>
      <c r="F27" s="96"/>
      <c r="G27" s="94"/>
      <c r="H27" s="96"/>
      <c r="I27" s="94"/>
      <c r="J27" s="96"/>
      <c r="K27" s="94"/>
      <c r="L27" s="95"/>
      <c r="M27" s="95"/>
      <c r="N27" s="95"/>
      <c r="O27" s="95"/>
      <c r="P27" s="95"/>
      <c r="Q27" s="95"/>
      <c r="R27" s="96"/>
      <c r="S27" s="94"/>
      <c r="T27" s="95"/>
      <c r="U27" s="95"/>
      <c r="V27" s="95"/>
      <c r="W27" s="95"/>
      <c r="X27" s="95"/>
      <c r="Y27" s="95"/>
      <c r="Z27" s="96"/>
      <c r="AA27" s="57"/>
    </row>
    <row r="28" spans="1:27" s="57" customFormat="1" ht="19" x14ac:dyDescent="0.15">
      <c r="A28" s="58">
        <f>S22+1</f>
        <v>44277</v>
      </c>
      <c r="B28" s="59"/>
      <c r="C28" s="58">
        <f>A28+1</f>
        <v>44278</v>
      </c>
      <c r="D28" s="60"/>
      <c r="E28" s="58">
        <f>C28+1</f>
        <v>44279</v>
      </c>
      <c r="F28" s="60"/>
      <c r="G28" s="58">
        <f>E28+1</f>
        <v>44280</v>
      </c>
      <c r="H28" s="60"/>
      <c r="I28" s="58">
        <f>G28+1</f>
        <v>44281</v>
      </c>
      <c r="J28" s="60"/>
      <c r="K28" s="97">
        <f>I28+1</f>
        <v>44282</v>
      </c>
      <c r="L28" s="98"/>
      <c r="M28" s="99"/>
      <c r="N28" s="99"/>
      <c r="O28" s="99"/>
      <c r="P28" s="99"/>
      <c r="Q28" s="99"/>
      <c r="R28" s="100"/>
      <c r="S28" s="97">
        <f>K28+1</f>
        <v>44283</v>
      </c>
      <c r="T28" s="98"/>
      <c r="U28" s="99"/>
      <c r="V28" s="99"/>
      <c r="W28" s="99"/>
      <c r="X28" s="99"/>
      <c r="Y28" s="99"/>
      <c r="Z28" s="100"/>
    </row>
    <row r="29" spans="1:27" s="57" customFormat="1" x14ac:dyDescent="0.15">
      <c r="A29" s="85"/>
      <c r="B29" s="86"/>
      <c r="C29" s="85"/>
      <c r="D29" s="87"/>
      <c r="E29" s="85"/>
      <c r="F29" s="87"/>
      <c r="G29" s="85"/>
      <c r="H29" s="87"/>
      <c r="I29" s="85"/>
      <c r="J29" s="87"/>
      <c r="K29" s="85"/>
      <c r="L29" s="86"/>
      <c r="M29" s="86"/>
      <c r="N29" s="86"/>
      <c r="O29" s="86"/>
      <c r="P29" s="86"/>
      <c r="Q29" s="86"/>
      <c r="R29" s="87"/>
      <c r="S29" s="85"/>
      <c r="T29" s="86"/>
      <c r="U29" s="86"/>
      <c r="V29" s="86"/>
      <c r="W29" s="86"/>
      <c r="X29" s="86"/>
      <c r="Y29" s="86"/>
      <c r="Z29" s="87"/>
    </row>
    <row r="30" spans="1:27" s="57" customFormat="1" ht="26.5" customHeight="1" x14ac:dyDescent="0.15">
      <c r="A30" s="85"/>
      <c r="B30" s="86"/>
      <c r="C30" s="92" t="s">
        <v>42</v>
      </c>
      <c r="D30" s="93"/>
      <c r="E30" s="85"/>
      <c r="F30" s="87"/>
      <c r="G30" s="85"/>
      <c r="H30" s="87"/>
      <c r="I30" s="85"/>
      <c r="J30" s="87"/>
      <c r="K30" s="101" t="s">
        <v>45</v>
      </c>
      <c r="L30" s="102"/>
      <c r="M30" s="102"/>
      <c r="N30" s="102"/>
      <c r="O30" s="102"/>
      <c r="P30" s="102"/>
      <c r="Q30" s="102"/>
      <c r="R30" s="103"/>
      <c r="S30" s="85" t="s">
        <v>49</v>
      </c>
      <c r="T30" s="86"/>
      <c r="U30" s="86"/>
      <c r="V30" s="86"/>
      <c r="W30" s="86"/>
      <c r="X30" s="86"/>
      <c r="Y30" s="86"/>
      <c r="Z30" s="87"/>
    </row>
    <row r="31" spans="1:27" s="57" customFormat="1" x14ac:dyDescent="0.15">
      <c r="A31" s="85"/>
      <c r="B31" s="86"/>
      <c r="C31" s="85"/>
      <c r="D31" s="87"/>
      <c r="E31" s="85"/>
      <c r="F31" s="87"/>
      <c r="G31" s="85"/>
      <c r="H31" s="87"/>
      <c r="I31" s="85"/>
      <c r="J31" s="87"/>
      <c r="K31" s="85" t="s">
        <v>58</v>
      </c>
      <c r="L31" s="86"/>
      <c r="M31" s="86"/>
      <c r="N31" s="86"/>
      <c r="O31" s="86"/>
      <c r="P31" s="86"/>
      <c r="Q31" s="86"/>
      <c r="R31" s="87"/>
      <c r="S31" s="85"/>
      <c r="T31" s="86"/>
      <c r="U31" s="86"/>
      <c r="V31" s="86"/>
      <c r="W31" s="86"/>
      <c r="X31" s="86"/>
      <c r="Y31" s="86"/>
      <c r="Z31" s="87"/>
    </row>
    <row r="32" spans="1:27" s="57" customFormat="1" x14ac:dyDescent="0.15">
      <c r="A32" s="85"/>
      <c r="B32" s="86"/>
      <c r="C32" s="85"/>
      <c r="D32" s="87"/>
      <c r="E32" s="85"/>
      <c r="F32" s="87"/>
      <c r="G32" s="85"/>
      <c r="H32" s="87"/>
      <c r="I32" s="85"/>
      <c r="J32" s="87"/>
      <c r="K32" s="85" t="s">
        <v>48</v>
      </c>
      <c r="L32" s="86"/>
      <c r="M32" s="86"/>
      <c r="N32" s="86"/>
      <c r="O32" s="86"/>
      <c r="P32" s="86"/>
      <c r="Q32" s="86"/>
      <c r="R32" s="87"/>
      <c r="S32" s="85"/>
      <c r="T32" s="86"/>
      <c r="U32" s="86"/>
      <c r="V32" s="86"/>
      <c r="W32" s="86"/>
      <c r="X32" s="86"/>
      <c r="Y32" s="86"/>
      <c r="Z32" s="87"/>
    </row>
    <row r="33" spans="1:27" s="64" customFormat="1" x14ac:dyDescent="0.15">
      <c r="A33" s="94"/>
      <c r="B33" s="95"/>
      <c r="C33" s="94"/>
      <c r="D33" s="96"/>
      <c r="E33" s="94"/>
      <c r="F33" s="96"/>
      <c r="G33" s="94"/>
      <c r="H33" s="96"/>
      <c r="I33" s="94"/>
      <c r="J33" s="96"/>
      <c r="K33" s="94"/>
      <c r="L33" s="95"/>
      <c r="M33" s="95"/>
      <c r="N33" s="95"/>
      <c r="O33" s="95"/>
      <c r="P33" s="95"/>
      <c r="Q33" s="95"/>
      <c r="R33" s="96"/>
      <c r="S33" s="94"/>
      <c r="T33" s="95"/>
      <c r="U33" s="95"/>
      <c r="V33" s="95"/>
      <c r="W33" s="95"/>
      <c r="X33" s="95"/>
      <c r="Y33" s="95"/>
      <c r="Z33" s="96"/>
      <c r="AA33" s="57"/>
    </row>
    <row r="34" spans="1:27" s="57" customFormat="1" ht="19" x14ac:dyDescent="0.15">
      <c r="A34" s="58">
        <f>S28+1</f>
        <v>44284</v>
      </c>
      <c r="B34" s="59"/>
      <c r="C34" s="58">
        <f>A34+1</f>
        <v>44285</v>
      </c>
      <c r="D34" s="60"/>
      <c r="E34" s="58">
        <f>C34+1</f>
        <v>44286</v>
      </c>
      <c r="F34" s="60"/>
      <c r="G34" s="58">
        <f>E34+1</f>
        <v>44287</v>
      </c>
      <c r="H34" s="60"/>
      <c r="I34" s="58">
        <f>G34+1</f>
        <v>44288</v>
      </c>
      <c r="J34" s="60"/>
      <c r="K34" s="97">
        <f>I34+1</f>
        <v>44289</v>
      </c>
      <c r="L34" s="98"/>
      <c r="M34" s="99"/>
      <c r="N34" s="99"/>
      <c r="O34" s="99"/>
      <c r="P34" s="99"/>
      <c r="Q34" s="99"/>
      <c r="R34" s="100"/>
      <c r="S34" s="97">
        <f>K34+1</f>
        <v>44290</v>
      </c>
      <c r="T34" s="98"/>
      <c r="U34" s="99"/>
      <c r="V34" s="99"/>
      <c r="W34" s="99"/>
      <c r="X34" s="99"/>
      <c r="Y34" s="99"/>
      <c r="Z34" s="100"/>
    </row>
    <row r="35" spans="1:27" s="57" customFormat="1" x14ac:dyDescent="0.15">
      <c r="A35" s="85"/>
      <c r="B35" s="86"/>
      <c r="C35" s="85"/>
      <c r="D35" s="87"/>
      <c r="E35" s="85"/>
      <c r="F35" s="87"/>
      <c r="G35" s="85"/>
      <c r="H35" s="87"/>
      <c r="I35" s="85"/>
      <c r="J35" s="87"/>
      <c r="K35" s="85"/>
      <c r="L35" s="86"/>
      <c r="M35" s="86"/>
      <c r="N35" s="86"/>
      <c r="O35" s="86"/>
      <c r="P35" s="86"/>
      <c r="Q35" s="86"/>
      <c r="R35" s="87"/>
      <c r="S35" s="85"/>
      <c r="T35" s="86"/>
      <c r="U35" s="86"/>
      <c r="V35" s="86"/>
      <c r="W35" s="86"/>
      <c r="X35" s="86"/>
      <c r="Y35" s="86"/>
      <c r="Z35" s="87"/>
    </row>
    <row r="36" spans="1:27" s="57" customFormat="1" x14ac:dyDescent="0.15">
      <c r="A36" s="85"/>
      <c r="B36" s="86"/>
      <c r="C36" s="85"/>
      <c r="D36" s="87"/>
      <c r="E36" s="85"/>
      <c r="F36" s="87"/>
      <c r="G36" s="85"/>
      <c r="H36" s="87"/>
      <c r="I36" s="85"/>
      <c r="J36" s="87"/>
      <c r="K36" s="85"/>
      <c r="L36" s="86"/>
      <c r="M36" s="86"/>
      <c r="N36" s="86"/>
      <c r="O36" s="86"/>
      <c r="P36" s="86"/>
      <c r="Q36" s="86"/>
      <c r="R36" s="87"/>
      <c r="S36" s="85"/>
      <c r="T36" s="86"/>
      <c r="U36" s="86"/>
      <c r="V36" s="86"/>
      <c r="W36" s="86"/>
      <c r="X36" s="86"/>
      <c r="Y36" s="86"/>
      <c r="Z36" s="87"/>
    </row>
    <row r="37" spans="1:27" s="57" customFormat="1" x14ac:dyDescent="0.15">
      <c r="A37" s="85"/>
      <c r="B37" s="86"/>
      <c r="C37" s="85"/>
      <c r="D37" s="87"/>
      <c r="E37" s="85"/>
      <c r="F37" s="87"/>
      <c r="G37" s="85"/>
      <c r="H37" s="87"/>
      <c r="I37" s="85"/>
      <c r="J37" s="87"/>
      <c r="K37" s="85"/>
      <c r="L37" s="86"/>
      <c r="M37" s="86"/>
      <c r="N37" s="86"/>
      <c r="O37" s="86"/>
      <c r="P37" s="86"/>
      <c r="Q37" s="86"/>
      <c r="R37" s="87"/>
      <c r="S37" s="85"/>
      <c r="T37" s="86"/>
      <c r="U37" s="86"/>
      <c r="V37" s="86"/>
      <c r="W37" s="86"/>
      <c r="X37" s="86"/>
      <c r="Y37" s="86"/>
      <c r="Z37" s="87"/>
    </row>
    <row r="38" spans="1:27" s="57" customFormat="1" x14ac:dyDescent="0.15">
      <c r="A38" s="85"/>
      <c r="B38" s="86"/>
      <c r="C38" s="85"/>
      <c r="D38" s="87"/>
      <c r="E38" s="85"/>
      <c r="F38" s="87"/>
      <c r="G38" s="85"/>
      <c r="H38" s="87"/>
      <c r="I38" s="85"/>
      <c r="J38" s="87"/>
      <c r="K38" s="85"/>
      <c r="L38" s="86"/>
      <c r="M38" s="86"/>
      <c r="N38" s="86"/>
      <c r="O38" s="86"/>
      <c r="P38" s="86"/>
      <c r="Q38" s="86"/>
      <c r="R38" s="87"/>
      <c r="S38" s="85"/>
      <c r="T38" s="86"/>
      <c r="U38" s="86"/>
      <c r="V38" s="86"/>
      <c r="W38" s="86"/>
      <c r="X38" s="86"/>
      <c r="Y38" s="86"/>
      <c r="Z38" s="87"/>
    </row>
    <row r="39" spans="1:27" s="64" customFormat="1" x14ac:dyDescent="0.15">
      <c r="A39" s="94"/>
      <c r="B39" s="95"/>
      <c r="C39" s="94"/>
      <c r="D39" s="96"/>
      <c r="E39" s="94"/>
      <c r="F39" s="96"/>
      <c r="G39" s="94"/>
      <c r="H39" s="96"/>
      <c r="I39" s="94"/>
      <c r="J39" s="96"/>
      <c r="K39" s="94"/>
      <c r="L39" s="95"/>
      <c r="M39" s="95"/>
      <c r="N39" s="95"/>
      <c r="O39" s="95"/>
      <c r="P39" s="95"/>
      <c r="Q39" s="95"/>
      <c r="R39" s="96"/>
      <c r="S39" s="94"/>
      <c r="T39" s="95"/>
      <c r="U39" s="95"/>
      <c r="V39" s="95"/>
      <c r="W39" s="95"/>
      <c r="X39" s="95"/>
      <c r="Y39" s="95"/>
      <c r="Z39" s="96"/>
      <c r="AA39" s="57"/>
    </row>
    <row r="40" spans="1:27" ht="19" x14ac:dyDescent="0.2">
      <c r="A40" s="58">
        <f>S34+1</f>
        <v>44291</v>
      </c>
      <c r="B40" s="59"/>
      <c r="C40" s="58">
        <f>A40+1</f>
        <v>44292</v>
      </c>
      <c r="D40" s="60"/>
      <c r="E40" s="65" t="s">
        <v>0</v>
      </c>
      <c r="F40" s="66"/>
      <c r="G40" s="66"/>
      <c r="H40" s="66"/>
      <c r="I40" s="66"/>
      <c r="J40" s="66"/>
      <c r="K40" s="66"/>
      <c r="L40" s="66"/>
      <c r="M40" s="66"/>
      <c r="N40" s="66"/>
      <c r="O40" s="66"/>
      <c r="P40" s="66"/>
      <c r="Q40" s="66"/>
      <c r="R40" s="66"/>
      <c r="S40" s="66"/>
      <c r="T40" s="66"/>
      <c r="U40" s="66"/>
      <c r="V40" s="66"/>
      <c r="W40" s="66"/>
      <c r="X40" s="66"/>
      <c r="Y40" s="66"/>
      <c r="Z40" s="67"/>
    </row>
    <row r="41" spans="1:27" x14ac:dyDescent="0.15">
      <c r="A41" s="85"/>
      <c r="B41" s="86"/>
      <c r="C41" s="85"/>
      <c r="D41" s="87"/>
      <c r="E41" s="69"/>
      <c r="F41" s="70"/>
      <c r="G41" s="70"/>
      <c r="H41" s="70"/>
      <c r="I41" s="70"/>
      <c r="J41" s="70"/>
      <c r="K41" s="70"/>
      <c r="L41" s="70"/>
      <c r="M41" s="70"/>
      <c r="N41" s="70"/>
      <c r="O41" s="70"/>
      <c r="P41" s="70"/>
      <c r="Q41" s="70"/>
      <c r="R41" s="70"/>
      <c r="S41" s="70"/>
      <c r="T41" s="70"/>
      <c r="U41" s="70"/>
      <c r="V41" s="70"/>
      <c r="W41" s="70"/>
      <c r="X41" s="70"/>
      <c r="Y41" s="70"/>
      <c r="Z41" s="71"/>
    </row>
    <row r="42" spans="1:27" x14ac:dyDescent="0.15">
      <c r="A42" s="85"/>
      <c r="B42" s="86"/>
      <c r="C42" s="85"/>
      <c r="D42" s="87"/>
      <c r="E42" s="69"/>
      <c r="F42" s="70"/>
      <c r="G42" s="70"/>
      <c r="H42" s="70"/>
      <c r="I42" s="70"/>
      <c r="J42" s="70"/>
      <c r="K42" s="70"/>
      <c r="L42" s="70"/>
      <c r="M42" s="70"/>
      <c r="N42" s="70"/>
      <c r="O42" s="70"/>
      <c r="P42" s="70"/>
      <c r="Q42" s="70"/>
      <c r="R42" s="70"/>
      <c r="S42" s="70"/>
      <c r="T42" s="70"/>
      <c r="U42" s="70"/>
      <c r="V42" s="70"/>
      <c r="W42" s="70"/>
      <c r="X42" s="70"/>
      <c r="Y42" s="70"/>
      <c r="Z42" s="72"/>
    </row>
    <row r="43" spans="1:27" x14ac:dyDescent="0.15">
      <c r="A43" s="85"/>
      <c r="B43" s="86"/>
      <c r="C43" s="85"/>
      <c r="D43" s="87"/>
      <c r="E43" s="69"/>
      <c r="F43" s="70"/>
      <c r="G43" s="70"/>
      <c r="H43" s="70"/>
      <c r="I43" s="70"/>
      <c r="J43" s="70"/>
      <c r="K43" s="70"/>
      <c r="L43" s="70"/>
      <c r="M43" s="70"/>
      <c r="N43" s="70"/>
      <c r="O43" s="70"/>
      <c r="P43" s="70"/>
      <c r="Q43" s="70"/>
      <c r="R43" s="70"/>
      <c r="S43" s="70"/>
      <c r="T43" s="70"/>
      <c r="U43" s="70"/>
      <c r="V43" s="70"/>
      <c r="W43" s="70"/>
      <c r="X43" s="70"/>
      <c r="Y43" s="70"/>
      <c r="Z43" s="72"/>
    </row>
    <row r="44" spans="1:27" x14ac:dyDescent="0.15">
      <c r="A44" s="85"/>
      <c r="B44" s="86"/>
      <c r="C44" s="85"/>
      <c r="D44" s="87"/>
      <c r="E44" s="69"/>
      <c r="F44" s="70"/>
      <c r="G44" s="70"/>
      <c r="H44" s="70"/>
      <c r="I44" s="70"/>
      <c r="J44" s="70"/>
      <c r="K44" s="82"/>
      <c r="L44" s="82"/>
      <c r="M44" s="82"/>
      <c r="N44" s="82"/>
      <c r="O44" s="82"/>
      <c r="P44" s="82"/>
      <c r="Q44" s="82"/>
      <c r="R44" s="82"/>
      <c r="S44" s="82"/>
      <c r="T44" s="82"/>
      <c r="U44" s="82"/>
      <c r="V44" s="82"/>
      <c r="W44" s="82"/>
      <c r="X44" s="82"/>
      <c r="Y44" s="82"/>
      <c r="Z44" s="83"/>
    </row>
    <row r="45" spans="1:27" s="57" customFormat="1" x14ac:dyDescent="0.15">
      <c r="A45" s="94"/>
      <c r="B45" s="95"/>
      <c r="C45" s="94"/>
      <c r="D45" s="96"/>
      <c r="E45" s="73"/>
      <c r="F45" s="74"/>
      <c r="G45" s="74"/>
      <c r="H45" s="74"/>
      <c r="I45" s="74"/>
      <c r="J45" s="74"/>
      <c r="K45" s="80"/>
      <c r="L45" s="80"/>
      <c r="M45" s="80"/>
      <c r="N45" s="80"/>
      <c r="O45" s="80"/>
      <c r="P45" s="80"/>
      <c r="Q45" s="80"/>
      <c r="R45" s="80"/>
      <c r="S45" s="80"/>
      <c r="T45" s="80"/>
      <c r="U45" s="80"/>
      <c r="V45" s="80"/>
      <c r="W45" s="80"/>
      <c r="X45" s="80"/>
      <c r="Y45" s="80"/>
      <c r="Z45" s="81"/>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39" priority="3">
      <formula>MONTH(A10)&lt;&gt;MONTH($A$1)</formula>
    </cfRule>
    <cfRule type="expression" dxfId="38" priority="4">
      <formula>OR(WEEKDAY(A10,1)=1,WEEKDAY(A10,1)=7)</formula>
    </cfRule>
  </conditionalFormatting>
  <conditionalFormatting sqref="I10 I16 I22 I28 I34">
    <cfRule type="expression" dxfId="37" priority="1">
      <formula>MONTH(I10)&lt;&gt;MONTH($A$1)</formula>
    </cfRule>
    <cfRule type="expression" dxfId="36" priority="2">
      <formula>OR(WEEKDAY(I10,1)=1,WEEKDAY(I10,1)=7)</formula>
    </cfRule>
  </conditionalFormatting>
  <printOptions horizontalCentered="1"/>
  <pageMargins left="0.5" right="0.5" top="0.25" bottom="0.25" header="0.25" footer="0.25"/>
  <pageSetup scale="9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A45"/>
  <sheetViews>
    <sheetView showGridLines="0" topLeftCell="A4" workbookViewId="0">
      <selection activeCell="A25" sqref="A1:XFD1048576"/>
    </sheetView>
  </sheetViews>
  <sheetFormatPr baseColWidth="10" defaultColWidth="8.83203125" defaultRowHeight="13" x14ac:dyDescent="0.15"/>
  <cols>
    <col min="1" max="1" width="4.83203125" style="68" customWidth="1"/>
    <col min="2" max="2" width="13.6640625" style="68" customWidth="1"/>
    <col min="3" max="3" width="4.83203125" style="68" customWidth="1"/>
    <col min="4" max="4" width="13.6640625" style="68" customWidth="1"/>
    <col min="5" max="5" width="4.83203125" style="68" customWidth="1"/>
    <col min="6" max="6" width="13.6640625" style="68" customWidth="1"/>
    <col min="7" max="7" width="4.83203125" style="68" customWidth="1"/>
    <col min="8" max="8" width="13.6640625" style="68" customWidth="1"/>
    <col min="9" max="9" width="4.83203125" style="68" customWidth="1"/>
    <col min="10" max="10" width="13.6640625" style="68" customWidth="1"/>
    <col min="11" max="17" width="2.5" style="68" customWidth="1"/>
    <col min="18" max="18" width="1.5" style="68" customWidth="1"/>
    <col min="19" max="25" width="2.5" style="68" customWidth="1"/>
    <col min="26" max="26" width="1.5" style="68" customWidth="1"/>
    <col min="27" max="16384" width="8.83203125" style="68"/>
  </cols>
  <sheetData>
    <row r="1" spans="1:27" s="48" customFormat="1" ht="15" customHeight="1" x14ac:dyDescent="0.15">
      <c r="A1" s="84">
        <f>DATE(Setup!D5,Setup!D7+2,1)</f>
        <v>44287</v>
      </c>
      <c r="B1" s="84"/>
      <c r="C1" s="84"/>
      <c r="D1" s="84"/>
      <c r="E1" s="84"/>
      <c r="F1" s="84"/>
      <c r="G1" s="84"/>
      <c r="H1" s="84"/>
      <c r="I1" s="47"/>
      <c r="J1" s="47"/>
      <c r="K1" s="90">
        <f>DATE(YEAR(A1),MONTH(A1)-1,1)</f>
        <v>44256</v>
      </c>
      <c r="L1" s="90"/>
      <c r="M1" s="90"/>
      <c r="N1" s="90"/>
      <c r="O1" s="90"/>
      <c r="P1" s="90"/>
      <c r="Q1" s="90"/>
      <c r="S1" s="90">
        <f>DATE(YEAR(A1),MONTH(A1)+1,1)</f>
        <v>44317</v>
      </c>
      <c r="T1" s="90"/>
      <c r="U1" s="90"/>
      <c r="V1" s="90"/>
      <c r="W1" s="90"/>
      <c r="X1" s="90"/>
      <c r="Y1" s="90"/>
    </row>
    <row r="2" spans="1:27" s="48" customFormat="1" ht="11.25" customHeight="1" x14ac:dyDescent="0.15">
      <c r="A2" s="84"/>
      <c r="B2" s="84"/>
      <c r="C2" s="84"/>
      <c r="D2" s="84"/>
      <c r="E2" s="84"/>
      <c r="F2" s="84"/>
      <c r="G2" s="84"/>
      <c r="H2" s="84"/>
      <c r="I2" s="47"/>
      <c r="J2" s="47"/>
      <c r="K2" s="49" t="str">
        <f>INDEX({"S";"M";"T";"W";"T";"F";"S"},1+MOD(start_day+1-2,7))</f>
        <v>M</v>
      </c>
      <c r="L2" s="49" t="str">
        <f>INDEX({"S";"M";"T";"W";"T";"F";"S"},1+MOD(start_day+2-2,7))</f>
        <v>T</v>
      </c>
      <c r="M2" s="49" t="str">
        <f>INDEX({"S";"M";"T";"W";"T";"F";"S"},1+MOD(start_day+3-2,7))</f>
        <v>W</v>
      </c>
      <c r="N2" s="49" t="str">
        <f>INDEX({"S";"M";"T";"W";"T";"F";"S"},1+MOD(start_day+4-2,7))</f>
        <v>T</v>
      </c>
      <c r="O2" s="49" t="str">
        <f>INDEX({"S";"M";"T";"W";"T";"F";"S"},1+MOD(start_day+5-2,7))</f>
        <v>F</v>
      </c>
      <c r="P2" s="49" t="str">
        <f>INDEX({"S";"M";"T";"W";"T";"F";"S"},1+MOD(start_day+6-2,7))</f>
        <v>S</v>
      </c>
      <c r="Q2" s="49" t="str">
        <f>INDEX({"S";"M";"T";"W";"T";"F";"S"},1+MOD(start_day+7-2,7))</f>
        <v>S</v>
      </c>
      <c r="S2" s="49" t="str">
        <f>INDEX({"S";"M";"T";"W";"T";"F";"S"},1+MOD(start_day+1-2,7))</f>
        <v>M</v>
      </c>
      <c r="T2" s="49" t="str">
        <f>INDEX({"S";"M";"T";"W";"T";"F";"S"},1+MOD(start_day+2-2,7))</f>
        <v>T</v>
      </c>
      <c r="U2" s="49" t="str">
        <f>INDEX({"S";"M";"T";"W";"T";"F";"S"},1+MOD(start_day+3-2,7))</f>
        <v>W</v>
      </c>
      <c r="V2" s="49" t="str">
        <f>INDEX({"S";"M";"T";"W";"T";"F";"S"},1+MOD(start_day+4-2,7))</f>
        <v>T</v>
      </c>
      <c r="W2" s="49" t="str">
        <f>INDEX({"S";"M";"T";"W";"T";"F";"S"},1+MOD(start_day+5-2,7))</f>
        <v>F</v>
      </c>
      <c r="X2" s="49" t="str">
        <f>INDEX({"S";"M";"T";"W";"T";"F";"S"},1+MOD(start_day+6-2,7))</f>
        <v>S</v>
      </c>
      <c r="Y2" s="49" t="str">
        <f>INDEX({"S";"M";"T";"W";"T";"F";"S"},1+MOD(start_day+7-2,7))</f>
        <v>S</v>
      </c>
    </row>
    <row r="3" spans="1:27" s="51" customFormat="1" ht="9" customHeight="1" x14ac:dyDescent="0.15">
      <c r="A3" s="84"/>
      <c r="B3" s="84"/>
      <c r="C3" s="84"/>
      <c r="D3" s="84"/>
      <c r="E3" s="84"/>
      <c r="F3" s="84"/>
      <c r="G3" s="84"/>
      <c r="H3" s="84"/>
      <c r="I3" s="47"/>
      <c r="J3" s="47"/>
      <c r="K3" s="50">
        <f t="shared" ref="K3:Q8" si="0">IF(MONTH($K$1)&lt;&gt;MONTH($K$1-(WEEKDAY($K$1,1)-(start_day-1))-IF((WEEKDAY($K$1,1)-(start_day-1))&lt;=0,7,0)+(ROW(K3)-ROW($K$3))*7+(COLUMN(K3)-COLUMN($K$3)+1)),"",$K$1-(WEEKDAY($K$1,1)-(start_day-1))-IF((WEEKDAY($K$1,1)-(start_day-1))&lt;=0,7,0)+(ROW(K3)-ROW($K$3))*7+(COLUMN(K3)-COLUMN($K$3)+1))</f>
        <v>44256</v>
      </c>
      <c r="L3" s="50">
        <f t="shared" si="0"/>
        <v>44257</v>
      </c>
      <c r="M3" s="50">
        <f t="shared" si="0"/>
        <v>44258</v>
      </c>
      <c r="N3" s="50">
        <f t="shared" si="0"/>
        <v>44259</v>
      </c>
      <c r="O3" s="50">
        <f t="shared" si="0"/>
        <v>44260</v>
      </c>
      <c r="P3" s="50">
        <f t="shared" si="0"/>
        <v>44261</v>
      </c>
      <c r="Q3" s="50">
        <f t="shared" si="0"/>
        <v>44262</v>
      </c>
      <c r="R3" s="48"/>
      <c r="S3" s="50" t="str">
        <f t="shared" ref="S3:Y8" si="1">IF(MONTH($S$1)&lt;&gt;MONTH($S$1-(WEEKDAY($S$1,1)-(start_day-1))-IF((WEEKDAY($S$1,1)-(start_day-1))&lt;=0,7,0)+(ROW(S3)-ROW($S$3))*7+(COLUMN(S3)-COLUMN($S$3)+1)),"",$S$1-(WEEKDAY($S$1,1)-(start_day-1))-IF((WEEKDAY($S$1,1)-(start_day-1))&lt;=0,7,0)+(ROW(S3)-ROW($S$3))*7+(COLUMN(S3)-COLUMN($S$3)+1))</f>
        <v/>
      </c>
      <c r="T3" s="50" t="str">
        <f t="shared" si="1"/>
        <v/>
      </c>
      <c r="U3" s="50" t="str">
        <f t="shared" si="1"/>
        <v/>
      </c>
      <c r="V3" s="50" t="str">
        <f t="shared" si="1"/>
        <v/>
      </c>
      <c r="W3" s="50" t="str">
        <f t="shared" si="1"/>
        <v/>
      </c>
      <c r="X3" s="50">
        <f t="shared" si="1"/>
        <v>44317</v>
      </c>
      <c r="Y3" s="50">
        <f t="shared" si="1"/>
        <v>44318</v>
      </c>
    </row>
    <row r="4" spans="1:27" s="51" customFormat="1" ht="9" customHeight="1" x14ac:dyDescent="0.15">
      <c r="A4" s="84"/>
      <c r="B4" s="84"/>
      <c r="C4" s="84"/>
      <c r="D4" s="84"/>
      <c r="E4" s="84"/>
      <c r="F4" s="84"/>
      <c r="G4" s="84"/>
      <c r="H4" s="84"/>
      <c r="I4" s="47"/>
      <c r="J4" s="47"/>
      <c r="K4" s="50">
        <f t="shared" si="0"/>
        <v>44263</v>
      </c>
      <c r="L4" s="50">
        <f t="shared" si="0"/>
        <v>44264</v>
      </c>
      <c r="M4" s="50">
        <f t="shared" si="0"/>
        <v>44265</v>
      </c>
      <c r="N4" s="50">
        <f t="shared" si="0"/>
        <v>44266</v>
      </c>
      <c r="O4" s="50">
        <f t="shared" si="0"/>
        <v>44267</v>
      </c>
      <c r="P4" s="50">
        <f t="shared" si="0"/>
        <v>44268</v>
      </c>
      <c r="Q4" s="50">
        <f t="shared" si="0"/>
        <v>44269</v>
      </c>
      <c r="R4" s="48"/>
      <c r="S4" s="50">
        <f t="shared" si="1"/>
        <v>44319</v>
      </c>
      <c r="T4" s="50">
        <f t="shared" si="1"/>
        <v>44320</v>
      </c>
      <c r="U4" s="50">
        <f t="shared" si="1"/>
        <v>44321</v>
      </c>
      <c r="V4" s="50">
        <f t="shared" si="1"/>
        <v>44322</v>
      </c>
      <c r="W4" s="50">
        <f t="shared" si="1"/>
        <v>44323</v>
      </c>
      <c r="X4" s="50">
        <f t="shared" si="1"/>
        <v>44324</v>
      </c>
      <c r="Y4" s="50">
        <f t="shared" si="1"/>
        <v>44325</v>
      </c>
    </row>
    <row r="5" spans="1:27" s="51" customFormat="1" ht="9" customHeight="1" x14ac:dyDescent="0.15">
      <c r="A5" s="84"/>
      <c r="B5" s="84"/>
      <c r="C5" s="84"/>
      <c r="D5" s="84"/>
      <c r="E5" s="84"/>
      <c r="F5" s="84"/>
      <c r="G5" s="84"/>
      <c r="H5" s="84"/>
      <c r="I5" s="47"/>
      <c r="J5" s="47"/>
      <c r="K5" s="50">
        <f t="shared" si="0"/>
        <v>44270</v>
      </c>
      <c r="L5" s="50">
        <f t="shared" si="0"/>
        <v>44271</v>
      </c>
      <c r="M5" s="50">
        <f t="shared" si="0"/>
        <v>44272</v>
      </c>
      <c r="N5" s="50">
        <f t="shared" si="0"/>
        <v>44273</v>
      </c>
      <c r="O5" s="50">
        <f t="shared" si="0"/>
        <v>44274</v>
      </c>
      <c r="P5" s="50">
        <f t="shared" si="0"/>
        <v>44275</v>
      </c>
      <c r="Q5" s="50">
        <f t="shared" si="0"/>
        <v>44276</v>
      </c>
      <c r="R5" s="48"/>
      <c r="S5" s="50">
        <f t="shared" si="1"/>
        <v>44326</v>
      </c>
      <c r="T5" s="50">
        <f t="shared" si="1"/>
        <v>44327</v>
      </c>
      <c r="U5" s="50">
        <f t="shared" si="1"/>
        <v>44328</v>
      </c>
      <c r="V5" s="50">
        <f t="shared" si="1"/>
        <v>44329</v>
      </c>
      <c r="W5" s="50">
        <f t="shared" si="1"/>
        <v>44330</v>
      </c>
      <c r="X5" s="50">
        <f t="shared" si="1"/>
        <v>44331</v>
      </c>
      <c r="Y5" s="50">
        <f t="shared" si="1"/>
        <v>44332</v>
      </c>
    </row>
    <row r="6" spans="1:27" s="51" customFormat="1" ht="9" customHeight="1" x14ac:dyDescent="0.15">
      <c r="A6" s="84"/>
      <c r="B6" s="84"/>
      <c r="C6" s="84"/>
      <c r="D6" s="84"/>
      <c r="E6" s="84"/>
      <c r="F6" s="84"/>
      <c r="G6" s="84"/>
      <c r="H6" s="84"/>
      <c r="I6" s="47"/>
      <c r="J6" s="47"/>
      <c r="K6" s="50">
        <f t="shared" si="0"/>
        <v>44277</v>
      </c>
      <c r="L6" s="50">
        <f t="shared" si="0"/>
        <v>44278</v>
      </c>
      <c r="M6" s="50">
        <f t="shared" si="0"/>
        <v>44279</v>
      </c>
      <c r="N6" s="50">
        <f t="shared" si="0"/>
        <v>44280</v>
      </c>
      <c r="O6" s="50">
        <f t="shared" si="0"/>
        <v>44281</v>
      </c>
      <c r="P6" s="50">
        <f t="shared" si="0"/>
        <v>44282</v>
      </c>
      <c r="Q6" s="50">
        <f t="shared" si="0"/>
        <v>44283</v>
      </c>
      <c r="R6" s="48"/>
      <c r="S6" s="50">
        <f t="shared" si="1"/>
        <v>44333</v>
      </c>
      <c r="T6" s="50">
        <f t="shared" si="1"/>
        <v>44334</v>
      </c>
      <c r="U6" s="50">
        <f t="shared" si="1"/>
        <v>44335</v>
      </c>
      <c r="V6" s="50">
        <f t="shared" si="1"/>
        <v>44336</v>
      </c>
      <c r="W6" s="50">
        <f t="shared" si="1"/>
        <v>44337</v>
      </c>
      <c r="X6" s="50">
        <f t="shared" si="1"/>
        <v>44338</v>
      </c>
      <c r="Y6" s="50">
        <f t="shared" si="1"/>
        <v>44339</v>
      </c>
    </row>
    <row r="7" spans="1:27" s="51" customFormat="1" ht="9" customHeight="1" x14ac:dyDescent="0.15">
      <c r="A7" s="84"/>
      <c r="B7" s="84"/>
      <c r="C7" s="84"/>
      <c r="D7" s="84"/>
      <c r="E7" s="84"/>
      <c r="F7" s="84"/>
      <c r="G7" s="84"/>
      <c r="H7" s="84"/>
      <c r="I7" s="47"/>
      <c r="J7" s="47"/>
      <c r="K7" s="50">
        <f t="shared" si="0"/>
        <v>44284</v>
      </c>
      <c r="L7" s="50">
        <f t="shared" si="0"/>
        <v>44285</v>
      </c>
      <c r="M7" s="50">
        <f t="shared" si="0"/>
        <v>44286</v>
      </c>
      <c r="N7" s="50" t="str">
        <f t="shared" si="0"/>
        <v/>
      </c>
      <c r="O7" s="50" t="str">
        <f t="shared" si="0"/>
        <v/>
      </c>
      <c r="P7" s="50" t="str">
        <f t="shared" si="0"/>
        <v/>
      </c>
      <c r="Q7" s="50" t="str">
        <f t="shared" si="0"/>
        <v/>
      </c>
      <c r="R7" s="48"/>
      <c r="S7" s="50">
        <f t="shared" si="1"/>
        <v>44340</v>
      </c>
      <c r="T7" s="50">
        <f t="shared" si="1"/>
        <v>44341</v>
      </c>
      <c r="U7" s="50">
        <f t="shared" si="1"/>
        <v>44342</v>
      </c>
      <c r="V7" s="50">
        <f t="shared" si="1"/>
        <v>44343</v>
      </c>
      <c r="W7" s="50">
        <f t="shared" si="1"/>
        <v>44344</v>
      </c>
      <c r="X7" s="50">
        <f t="shared" si="1"/>
        <v>44345</v>
      </c>
      <c r="Y7" s="50">
        <f t="shared" si="1"/>
        <v>44346</v>
      </c>
    </row>
    <row r="8" spans="1:27" s="56" customFormat="1" ht="9" customHeight="1" x14ac:dyDescent="0.15">
      <c r="A8" s="52"/>
      <c r="B8" s="52"/>
      <c r="C8" s="52"/>
      <c r="D8" s="52"/>
      <c r="E8" s="52"/>
      <c r="F8" s="52"/>
      <c r="G8" s="52"/>
      <c r="H8" s="52"/>
      <c r="I8" s="53"/>
      <c r="J8" s="53"/>
      <c r="K8" s="50" t="str">
        <f t="shared" si="0"/>
        <v/>
      </c>
      <c r="L8" s="50" t="str">
        <f t="shared" si="0"/>
        <v/>
      </c>
      <c r="M8" s="50" t="str">
        <f t="shared" si="0"/>
        <v/>
      </c>
      <c r="N8" s="50" t="str">
        <f t="shared" si="0"/>
        <v/>
      </c>
      <c r="O8" s="50" t="str">
        <f t="shared" si="0"/>
        <v/>
      </c>
      <c r="P8" s="50" t="str">
        <f t="shared" si="0"/>
        <v/>
      </c>
      <c r="Q8" s="50" t="str">
        <f t="shared" si="0"/>
        <v/>
      </c>
      <c r="R8" s="54"/>
      <c r="S8" s="50">
        <f t="shared" si="1"/>
        <v>44347</v>
      </c>
      <c r="T8" s="50" t="str">
        <f t="shared" si="1"/>
        <v/>
      </c>
      <c r="U8" s="50" t="str">
        <f t="shared" si="1"/>
        <v/>
      </c>
      <c r="V8" s="50" t="str">
        <f t="shared" si="1"/>
        <v/>
      </c>
      <c r="W8" s="50" t="str">
        <f t="shared" si="1"/>
        <v/>
      </c>
      <c r="X8" s="50" t="str">
        <f t="shared" si="1"/>
        <v/>
      </c>
      <c r="Y8" s="50" t="str">
        <f t="shared" si="1"/>
        <v/>
      </c>
      <c r="Z8" s="55"/>
    </row>
    <row r="9" spans="1:27" s="57" customFormat="1" ht="21" customHeight="1" x14ac:dyDescent="0.15">
      <c r="A9" s="88">
        <f>A10</f>
        <v>44284</v>
      </c>
      <c r="B9" s="89"/>
      <c r="C9" s="89">
        <f>C10</f>
        <v>44285</v>
      </c>
      <c r="D9" s="89"/>
      <c r="E9" s="89">
        <f>E10</f>
        <v>44286</v>
      </c>
      <c r="F9" s="89"/>
      <c r="G9" s="89">
        <f>G10</f>
        <v>44287</v>
      </c>
      <c r="H9" s="89"/>
      <c r="I9" s="89">
        <f>I10</f>
        <v>44288</v>
      </c>
      <c r="J9" s="89"/>
      <c r="K9" s="89">
        <f>K10</f>
        <v>44289</v>
      </c>
      <c r="L9" s="89"/>
      <c r="M9" s="89"/>
      <c r="N9" s="89"/>
      <c r="O9" s="89"/>
      <c r="P9" s="89"/>
      <c r="Q9" s="89"/>
      <c r="R9" s="89"/>
      <c r="S9" s="89">
        <f>S10</f>
        <v>44290</v>
      </c>
      <c r="T9" s="89"/>
      <c r="U9" s="89"/>
      <c r="V9" s="89"/>
      <c r="W9" s="89"/>
      <c r="X9" s="89"/>
      <c r="Y9" s="89"/>
      <c r="Z9" s="91"/>
    </row>
    <row r="10" spans="1:27" s="57" customFormat="1" ht="19" x14ac:dyDescent="0.15">
      <c r="A10" s="58">
        <f>$A$1-(WEEKDAY($A$1,1)-(start_day-1))-IF((WEEKDAY($A$1,1)-(start_day-1))&lt;=0,7,0)+1</f>
        <v>44284</v>
      </c>
      <c r="B10" s="59"/>
      <c r="C10" s="58">
        <f>A10+1</f>
        <v>44285</v>
      </c>
      <c r="D10" s="60"/>
      <c r="E10" s="58">
        <f>C10+1</f>
        <v>44286</v>
      </c>
      <c r="F10" s="60"/>
      <c r="G10" s="58">
        <f>E10+1</f>
        <v>44287</v>
      </c>
      <c r="H10" s="60"/>
      <c r="I10" s="58">
        <f>G10+1</f>
        <v>44288</v>
      </c>
      <c r="J10" s="60"/>
      <c r="K10" s="97">
        <f>I10+1</f>
        <v>44289</v>
      </c>
      <c r="L10" s="98"/>
      <c r="M10" s="99"/>
      <c r="N10" s="99"/>
      <c r="O10" s="99"/>
      <c r="P10" s="99"/>
      <c r="Q10" s="99"/>
      <c r="R10" s="100"/>
      <c r="S10" s="97">
        <f>K10+1</f>
        <v>44290</v>
      </c>
      <c r="T10" s="98"/>
      <c r="U10" s="99"/>
      <c r="V10" s="99"/>
      <c r="W10" s="99"/>
      <c r="X10" s="99"/>
      <c r="Y10" s="99"/>
      <c r="Z10" s="100"/>
    </row>
    <row r="11" spans="1:27" s="57" customFormat="1" x14ac:dyDescent="0.15">
      <c r="A11" s="85"/>
      <c r="B11" s="86"/>
      <c r="C11" s="85"/>
      <c r="D11" s="87"/>
      <c r="E11" s="85"/>
      <c r="F11" s="87"/>
      <c r="G11" s="85"/>
      <c r="H11" s="87"/>
      <c r="I11" s="85"/>
      <c r="J11" s="87"/>
      <c r="K11" s="85"/>
      <c r="L11" s="86"/>
      <c r="M11" s="86"/>
      <c r="N11" s="86"/>
      <c r="O11" s="86"/>
      <c r="P11" s="86"/>
      <c r="Q11" s="86"/>
      <c r="R11" s="87"/>
      <c r="S11" s="85"/>
      <c r="T11" s="86"/>
      <c r="U11" s="86"/>
      <c r="V11" s="86"/>
      <c r="W11" s="86"/>
      <c r="X11" s="86"/>
      <c r="Y11" s="86"/>
      <c r="Z11" s="87"/>
    </row>
    <row r="12" spans="1:27" s="57" customFormat="1" x14ac:dyDescent="0.15">
      <c r="A12" s="85"/>
      <c r="B12" s="86"/>
      <c r="C12" s="85"/>
      <c r="D12" s="87"/>
      <c r="E12" s="85"/>
      <c r="F12" s="87"/>
      <c r="G12" s="85"/>
      <c r="H12" s="87"/>
      <c r="I12" s="85" t="s">
        <v>28</v>
      </c>
      <c r="J12" s="87"/>
      <c r="K12" s="85" t="s">
        <v>30</v>
      </c>
      <c r="L12" s="86"/>
      <c r="M12" s="86"/>
      <c r="N12" s="86"/>
      <c r="O12" s="86"/>
      <c r="P12" s="86"/>
      <c r="Q12" s="86"/>
      <c r="R12" s="87"/>
      <c r="S12" s="85" t="s">
        <v>29</v>
      </c>
      <c r="T12" s="86"/>
      <c r="U12" s="86"/>
      <c r="V12" s="86"/>
      <c r="W12" s="86"/>
      <c r="X12" s="86"/>
      <c r="Y12" s="86"/>
      <c r="Z12" s="87"/>
    </row>
    <row r="13" spans="1:27" s="57" customFormat="1" x14ac:dyDescent="0.15">
      <c r="A13" s="85"/>
      <c r="B13" s="86"/>
      <c r="C13" s="85"/>
      <c r="D13" s="87"/>
      <c r="E13" s="85"/>
      <c r="F13" s="87"/>
      <c r="G13" s="85"/>
      <c r="H13" s="87"/>
      <c r="I13" s="85" t="s">
        <v>34</v>
      </c>
      <c r="J13" s="87"/>
      <c r="K13" s="85" t="s">
        <v>34</v>
      </c>
      <c r="L13" s="86"/>
      <c r="M13" s="86"/>
      <c r="N13" s="86"/>
      <c r="O13" s="86"/>
      <c r="P13" s="86"/>
      <c r="Q13" s="86"/>
      <c r="R13" s="87"/>
      <c r="S13" s="85" t="s">
        <v>34</v>
      </c>
      <c r="T13" s="86"/>
      <c r="U13" s="86"/>
      <c r="V13" s="86"/>
      <c r="W13" s="86"/>
      <c r="X13" s="86"/>
      <c r="Y13" s="86"/>
      <c r="Z13" s="87"/>
    </row>
    <row r="14" spans="1:27" s="57" customFormat="1" x14ac:dyDescent="0.15">
      <c r="A14" s="85"/>
      <c r="B14" s="86"/>
      <c r="C14" s="85"/>
      <c r="D14" s="87"/>
      <c r="E14" s="85"/>
      <c r="F14" s="87"/>
      <c r="G14" s="85"/>
      <c r="H14" s="87"/>
      <c r="I14" s="85"/>
      <c r="J14" s="87"/>
      <c r="P14" s="75"/>
      <c r="R14" s="76"/>
      <c r="Z14" s="76"/>
    </row>
    <row r="15" spans="1:27" s="64" customFormat="1" ht="13.25" customHeight="1" x14ac:dyDescent="0.15">
      <c r="A15" s="94"/>
      <c r="B15" s="95"/>
      <c r="C15" s="94"/>
      <c r="D15" s="96"/>
      <c r="E15" s="94"/>
      <c r="F15" s="96"/>
      <c r="G15" s="94"/>
      <c r="H15" s="96"/>
      <c r="I15" s="94"/>
      <c r="J15" s="96"/>
      <c r="K15" s="94"/>
      <c r="L15" s="95"/>
      <c r="M15" s="95"/>
      <c r="N15" s="95"/>
      <c r="O15" s="95"/>
      <c r="P15" s="95"/>
      <c r="Q15" s="95"/>
      <c r="R15" s="96"/>
      <c r="S15" s="94"/>
      <c r="T15" s="95"/>
      <c r="U15" s="95"/>
      <c r="V15" s="95"/>
      <c r="W15" s="95"/>
      <c r="X15" s="95"/>
      <c r="Y15" s="95"/>
      <c r="Z15" s="96"/>
      <c r="AA15" s="57"/>
    </row>
    <row r="16" spans="1:27" s="57" customFormat="1" ht="19" x14ac:dyDescent="0.15">
      <c r="A16" s="58">
        <f>S10+1</f>
        <v>44291</v>
      </c>
      <c r="B16" s="59"/>
      <c r="C16" s="58">
        <f>A16+1</f>
        <v>44292</v>
      </c>
      <c r="D16" s="60"/>
      <c r="E16" s="58">
        <f>C16+1</f>
        <v>44293</v>
      </c>
      <c r="F16" s="60"/>
      <c r="G16" s="58">
        <f>E16+1</f>
        <v>44294</v>
      </c>
      <c r="H16" s="60"/>
      <c r="I16" s="58">
        <f>G16+1</f>
        <v>44295</v>
      </c>
      <c r="J16" s="60"/>
      <c r="K16" s="97">
        <f>I16+1</f>
        <v>44296</v>
      </c>
      <c r="L16" s="98"/>
      <c r="M16" s="99"/>
      <c r="N16" s="99"/>
      <c r="O16" s="99"/>
      <c r="P16" s="99"/>
      <c r="Q16" s="99"/>
      <c r="R16" s="100"/>
      <c r="S16" s="97">
        <f>K16+1</f>
        <v>44297</v>
      </c>
      <c r="T16" s="98"/>
      <c r="U16" s="99"/>
      <c r="V16" s="99"/>
      <c r="W16" s="99"/>
      <c r="X16" s="99"/>
      <c r="Y16" s="99"/>
      <c r="Z16" s="100"/>
    </row>
    <row r="17" spans="1:27" s="57" customFormat="1" x14ac:dyDescent="0.15">
      <c r="A17" s="85"/>
      <c r="B17" s="86"/>
      <c r="C17" s="85"/>
      <c r="D17" s="87"/>
      <c r="E17" s="85"/>
      <c r="F17" s="87"/>
      <c r="G17" s="85"/>
      <c r="H17" s="87"/>
      <c r="I17" s="85"/>
      <c r="J17" s="87"/>
      <c r="K17" s="85"/>
      <c r="L17" s="86"/>
      <c r="M17" s="86"/>
      <c r="N17" s="86"/>
      <c r="O17" s="86"/>
      <c r="P17" s="86"/>
      <c r="Q17" s="86"/>
      <c r="R17" s="87"/>
      <c r="S17" s="85"/>
      <c r="T17" s="86"/>
      <c r="U17" s="86"/>
      <c r="V17" s="86"/>
      <c r="W17" s="86"/>
      <c r="X17" s="86"/>
      <c r="Y17" s="86"/>
      <c r="Z17" s="87"/>
    </row>
    <row r="18" spans="1:27" s="57" customFormat="1" ht="22.75" customHeight="1" x14ac:dyDescent="0.15">
      <c r="A18" s="85" t="s">
        <v>31</v>
      </c>
      <c r="B18" s="86"/>
      <c r="C18" s="92" t="s">
        <v>20</v>
      </c>
      <c r="D18" s="93"/>
      <c r="E18" s="85"/>
      <c r="F18" s="87"/>
      <c r="G18" s="85"/>
      <c r="H18" s="87"/>
      <c r="I18" s="85"/>
      <c r="J18" s="87"/>
      <c r="K18" s="85"/>
      <c r="L18" s="86"/>
      <c r="M18" s="86"/>
      <c r="N18" s="86"/>
      <c r="O18" s="86"/>
      <c r="P18" s="86"/>
      <c r="Q18" s="86"/>
      <c r="R18" s="87"/>
      <c r="S18" s="101" t="s">
        <v>47</v>
      </c>
      <c r="T18" s="102"/>
      <c r="U18" s="102"/>
      <c r="V18" s="102"/>
      <c r="W18" s="102"/>
      <c r="X18" s="102"/>
      <c r="Y18" s="102"/>
      <c r="Z18" s="103"/>
    </row>
    <row r="19" spans="1:27" s="57" customFormat="1" x14ac:dyDescent="0.15">
      <c r="A19" s="85" t="s">
        <v>34</v>
      </c>
      <c r="B19" s="87"/>
      <c r="C19" s="85" t="s">
        <v>34</v>
      </c>
      <c r="D19" s="87"/>
      <c r="E19" s="85" t="s">
        <v>34</v>
      </c>
      <c r="F19" s="87"/>
      <c r="G19" s="85" t="s">
        <v>34</v>
      </c>
      <c r="H19" s="87"/>
      <c r="I19" s="85" t="s">
        <v>34</v>
      </c>
      <c r="J19" s="87"/>
      <c r="K19" s="85" t="s">
        <v>34</v>
      </c>
      <c r="L19" s="86"/>
      <c r="M19" s="86"/>
      <c r="N19" s="86"/>
      <c r="O19" s="86"/>
      <c r="P19" s="86"/>
      <c r="Q19" s="86"/>
      <c r="R19" s="87"/>
      <c r="S19" s="85" t="s">
        <v>34</v>
      </c>
      <c r="T19" s="86"/>
      <c r="U19" s="86"/>
      <c r="V19" s="86"/>
      <c r="W19" s="86"/>
      <c r="X19" s="86"/>
      <c r="Y19" s="86"/>
      <c r="Z19" s="87"/>
    </row>
    <row r="20" spans="1:27" s="57" customFormat="1" x14ac:dyDescent="0.15">
      <c r="A20" s="85"/>
      <c r="B20" s="86"/>
      <c r="C20" s="85"/>
      <c r="D20" s="87"/>
      <c r="E20" s="85"/>
      <c r="F20" s="87"/>
      <c r="G20" s="85"/>
      <c r="H20" s="87"/>
      <c r="I20" s="85"/>
      <c r="J20" s="87"/>
      <c r="K20" s="85"/>
      <c r="L20" s="86"/>
      <c r="M20" s="86"/>
      <c r="N20" s="86"/>
      <c r="O20" s="86"/>
      <c r="P20" s="86"/>
      <c r="Q20" s="86"/>
      <c r="R20" s="87"/>
      <c r="S20" s="85"/>
      <c r="T20" s="86"/>
      <c r="U20" s="86"/>
      <c r="V20" s="86"/>
      <c r="W20" s="86"/>
      <c r="X20" s="86"/>
      <c r="Y20" s="86"/>
      <c r="Z20" s="87"/>
    </row>
    <row r="21" spans="1:27" s="64" customFormat="1" ht="13.25" customHeight="1" x14ac:dyDescent="0.15">
      <c r="A21" s="94"/>
      <c r="B21" s="95"/>
      <c r="C21" s="94"/>
      <c r="D21" s="96"/>
      <c r="E21" s="94"/>
      <c r="F21" s="96"/>
      <c r="G21" s="94"/>
      <c r="H21" s="96"/>
      <c r="I21" s="94"/>
      <c r="J21" s="96"/>
      <c r="K21" s="94"/>
      <c r="L21" s="95"/>
      <c r="M21" s="95"/>
      <c r="N21" s="95"/>
      <c r="O21" s="95"/>
      <c r="P21" s="95"/>
      <c r="Q21" s="95"/>
      <c r="R21" s="96"/>
      <c r="S21" s="94"/>
      <c r="T21" s="95"/>
      <c r="U21" s="95"/>
      <c r="V21" s="95"/>
      <c r="W21" s="95"/>
      <c r="X21" s="95"/>
      <c r="Y21" s="95"/>
      <c r="Z21" s="96"/>
      <c r="AA21" s="57"/>
    </row>
    <row r="22" spans="1:27" s="57" customFormat="1" ht="19" x14ac:dyDescent="0.15">
      <c r="A22" s="58">
        <f>S16+1</f>
        <v>44298</v>
      </c>
      <c r="B22" s="59"/>
      <c r="C22" s="58">
        <f>A22+1</f>
        <v>44299</v>
      </c>
      <c r="D22" s="60"/>
      <c r="E22" s="58">
        <f>C22+1</f>
        <v>44300</v>
      </c>
      <c r="F22" s="60"/>
      <c r="G22" s="58">
        <f>E22+1</f>
        <v>44301</v>
      </c>
      <c r="H22" s="60"/>
      <c r="I22" s="58">
        <f>G22+1</f>
        <v>44302</v>
      </c>
      <c r="J22" s="60"/>
      <c r="K22" s="97">
        <f>I22+1</f>
        <v>44303</v>
      </c>
      <c r="L22" s="98"/>
      <c r="M22" s="99"/>
      <c r="N22" s="99"/>
      <c r="O22" s="99"/>
      <c r="P22" s="99"/>
      <c r="Q22" s="99"/>
      <c r="R22" s="100"/>
      <c r="S22" s="97">
        <f>K22+1</f>
        <v>44304</v>
      </c>
      <c r="T22" s="98"/>
      <c r="U22" s="99"/>
      <c r="V22" s="99"/>
      <c r="W22" s="99"/>
      <c r="X22" s="99"/>
      <c r="Y22" s="99"/>
      <c r="Z22" s="100"/>
    </row>
    <row r="23" spans="1:27" s="57" customFormat="1" x14ac:dyDescent="0.15">
      <c r="A23" s="85"/>
      <c r="B23" s="86"/>
      <c r="C23" s="85"/>
      <c r="D23" s="87"/>
      <c r="E23" s="85"/>
      <c r="F23" s="87"/>
      <c r="G23" s="85"/>
      <c r="H23" s="87"/>
      <c r="I23" s="85"/>
      <c r="J23" s="87"/>
      <c r="K23" s="85"/>
      <c r="L23" s="86"/>
      <c r="M23" s="86"/>
      <c r="N23" s="86"/>
      <c r="O23" s="86"/>
      <c r="P23" s="86"/>
      <c r="Q23" s="86"/>
      <c r="R23" s="87"/>
      <c r="S23" s="85"/>
      <c r="T23" s="86"/>
      <c r="U23" s="86"/>
      <c r="V23" s="86"/>
      <c r="W23" s="86"/>
      <c r="X23" s="86"/>
      <c r="Y23" s="86"/>
      <c r="Z23" s="87"/>
    </row>
    <row r="24" spans="1:27" s="57" customFormat="1" x14ac:dyDescent="0.15">
      <c r="A24" s="85" t="s">
        <v>34</v>
      </c>
      <c r="B24" s="87"/>
      <c r="C24" s="85" t="s">
        <v>34</v>
      </c>
      <c r="D24" s="87"/>
      <c r="E24" s="85" t="s">
        <v>34</v>
      </c>
      <c r="F24" s="87"/>
      <c r="G24" s="85" t="s">
        <v>34</v>
      </c>
      <c r="H24" s="87"/>
      <c r="I24" s="85" t="s">
        <v>34</v>
      </c>
      <c r="J24" s="87"/>
      <c r="K24" s="85" t="s">
        <v>34</v>
      </c>
      <c r="L24" s="86"/>
      <c r="M24" s="86"/>
      <c r="N24" s="86"/>
      <c r="O24" s="86"/>
      <c r="P24" s="86"/>
      <c r="Q24" s="86"/>
      <c r="R24" s="87"/>
      <c r="S24" s="85" t="s">
        <v>34</v>
      </c>
      <c r="T24" s="86"/>
      <c r="U24" s="86"/>
      <c r="V24" s="86"/>
      <c r="W24" s="86"/>
      <c r="X24" s="86"/>
      <c r="Y24" s="86"/>
      <c r="Z24" s="87"/>
    </row>
    <row r="25" spans="1:27" s="57" customFormat="1" x14ac:dyDescent="0.15">
      <c r="A25" s="85"/>
      <c r="B25" s="86"/>
      <c r="C25" s="85"/>
      <c r="D25" s="87"/>
      <c r="E25" s="85"/>
      <c r="F25" s="87"/>
      <c r="G25" s="85"/>
      <c r="H25" s="87"/>
      <c r="I25" s="85"/>
      <c r="J25" s="87"/>
      <c r="K25" s="85"/>
      <c r="L25" s="86"/>
      <c r="M25" s="86"/>
      <c r="N25" s="86"/>
      <c r="O25" s="86"/>
      <c r="P25" s="86"/>
      <c r="Q25" s="86"/>
      <c r="R25" s="87"/>
      <c r="S25" s="85"/>
      <c r="T25" s="86"/>
      <c r="U25" s="86"/>
      <c r="V25" s="86"/>
      <c r="W25" s="86"/>
      <c r="X25" s="86"/>
      <c r="Y25" s="86"/>
      <c r="Z25" s="87"/>
    </row>
    <row r="26" spans="1:27" s="57" customFormat="1" x14ac:dyDescent="0.15">
      <c r="A26" s="85"/>
      <c r="B26" s="86"/>
      <c r="C26" s="85"/>
      <c r="D26" s="87"/>
      <c r="E26" s="85"/>
      <c r="F26" s="87"/>
      <c r="G26" s="85"/>
      <c r="H26" s="87"/>
      <c r="I26" s="85"/>
      <c r="J26" s="87"/>
      <c r="K26" s="85"/>
      <c r="L26" s="86"/>
      <c r="M26" s="86"/>
      <c r="N26" s="86"/>
      <c r="O26" s="86"/>
      <c r="P26" s="86"/>
      <c r="Q26" s="86"/>
      <c r="R26" s="87"/>
      <c r="S26" s="85"/>
      <c r="T26" s="86"/>
      <c r="U26" s="86"/>
      <c r="V26" s="86"/>
      <c r="W26" s="86"/>
      <c r="X26" s="86"/>
      <c r="Y26" s="86"/>
      <c r="Z26" s="87"/>
    </row>
    <row r="27" spans="1:27" s="64" customFormat="1" x14ac:dyDescent="0.15">
      <c r="A27" s="94"/>
      <c r="B27" s="95"/>
      <c r="C27" s="94"/>
      <c r="D27" s="96"/>
      <c r="E27" s="94"/>
      <c r="F27" s="96"/>
      <c r="G27" s="94"/>
      <c r="H27" s="96"/>
      <c r="I27" s="94"/>
      <c r="J27" s="96"/>
      <c r="K27" s="94"/>
      <c r="L27" s="95"/>
      <c r="M27" s="95"/>
      <c r="N27" s="95"/>
      <c r="O27" s="95"/>
      <c r="P27" s="95"/>
      <c r="Q27" s="95"/>
      <c r="R27" s="96"/>
      <c r="S27" s="94"/>
      <c r="T27" s="95"/>
      <c r="U27" s="95"/>
      <c r="V27" s="95"/>
      <c r="W27" s="95"/>
      <c r="X27" s="95"/>
      <c r="Y27" s="95"/>
      <c r="Z27" s="96"/>
      <c r="AA27" s="57"/>
    </row>
    <row r="28" spans="1:27" s="57" customFormat="1" ht="19" x14ac:dyDescent="0.15">
      <c r="A28" s="58">
        <f>S22+1</f>
        <v>44305</v>
      </c>
      <c r="B28" s="59"/>
      <c r="C28" s="58">
        <f>A28+1</f>
        <v>44306</v>
      </c>
      <c r="D28" s="60"/>
      <c r="E28" s="58">
        <f>C28+1</f>
        <v>44307</v>
      </c>
      <c r="F28" s="60"/>
      <c r="G28" s="58">
        <f>E28+1</f>
        <v>44308</v>
      </c>
      <c r="H28" s="60"/>
      <c r="I28" s="58">
        <f>G28+1</f>
        <v>44309</v>
      </c>
      <c r="J28" s="60"/>
      <c r="K28" s="97">
        <f>I28+1</f>
        <v>44310</v>
      </c>
      <c r="L28" s="98"/>
      <c r="M28" s="99"/>
      <c r="N28" s="99"/>
      <c r="O28" s="99"/>
      <c r="P28" s="99"/>
      <c r="Q28" s="99"/>
      <c r="R28" s="100"/>
      <c r="S28" s="97">
        <f>K28+1</f>
        <v>44311</v>
      </c>
      <c r="T28" s="98"/>
      <c r="U28" s="99"/>
      <c r="V28" s="99"/>
      <c r="W28" s="99"/>
      <c r="X28" s="99"/>
      <c r="Y28" s="99"/>
      <c r="Z28" s="100"/>
    </row>
    <row r="29" spans="1:27" s="57" customFormat="1" ht="22.75" customHeight="1" x14ac:dyDescent="0.15">
      <c r="A29" s="85"/>
      <c r="B29" s="86"/>
      <c r="C29" s="85"/>
      <c r="D29" s="87"/>
      <c r="E29" s="85"/>
      <c r="F29" s="87"/>
      <c r="G29" s="85"/>
      <c r="H29" s="87"/>
      <c r="I29" s="85"/>
      <c r="J29" s="87"/>
      <c r="K29" s="85"/>
      <c r="L29" s="86"/>
      <c r="M29" s="86"/>
      <c r="N29" s="86"/>
      <c r="O29" s="86"/>
      <c r="P29" s="86"/>
      <c r="Q29" s="86"/>
      <c r="R29" s="87"/>
      <c r="S29" s="101" t="s">
        <v>56</v>
      </c>
      <c r="T29" s="102"/>
      <c r="U29" s="102"/>
      <c r="V29" s="102"/>
      <c r="W29" s="102"/>
      <c r="X29" s="102"/>
      <c r="Y29" s="102"/>
      <c r="Z29" s="103"/>
    </row>
    <row r="30" spans="1:27" s="57" customFormat="1" x14ac:dyDescent="0.15">
      <c r="A30" s="85"/>
      <c r="B30" s="86"/>
      <c r="C30" s="92" t="s">
        <v>42</v>
      </c>
      <c r="D30" s="93"/>
      <c r="E30" s="85"/>
      <c r="F30" s="87"/>
      <c r="G30" s="85"/>
      <c r="H30" s="87"/>
      <c r="I30" s="85"/>
      <c r="J30" s="87"/>
      <c r="K30" s="85"/>
      <c r="L30" s="86"/>
      <c r="M30" s="86"/>
      <c r="N30" s="86"/>
      <c r="O30" s="86"/>
      <c r="P30" s="86"/>
      <c r="Q30" s="86"/>
      <c r="R30" s="87"/>
      <c r="S30" s="85" t="s">
        <v>20</v>
      </c>
      <c r="T30" s="86"/>
      <c r="U30" s="86"/>
      <c r="V30" s="86"/>
      <c r="W30" s="86"/>
      <c r="X30" s="86"/>
      <c r="Y30" s="86"/>
      <c r="Z30" s="87"/>
    </row>
    <row r="31" spans="1:27" s="57" customFormat="1" x14ac:dyDescent="0.15">
      <c r="A31" s="85"/>
      <c r="B31" s="86"/>
      <c r="C31" s="85"/>
      <c r="D31" s="87"/>
      <c r="E31" s="85"/>
      <c r="F31" s="87"/>
      <c r="G31" s="85"/>
      <c r="H31" s="87"/>
      <c r="I31" s="85"/>
      <c r="J31" s="87"/>
      <c r="K31" s="85"/>
      <c r="L31" s="86"/>
      <c r="M31" s="86"/>
      <c r="N31" s="86"/>
      <c r="O31" s="86"/>
      <c r="P31" s="86"/>
      <c r="Q31" s="86"/>
      <c r="R31" s="87"/>
      <c r="S31" s="85"/>
      <c r="T31" s="86"/>
      <c r="U31" s="86"/>
      <c r="V31" s="86"/>
      <c r="W31" s="86"/>
      <c r="X31" s="86"/>
      <c r="Y31" s="86"/>
      <c r="Z31" s="87"/>
    </row>
    <row r="32" spans="1:27" s="57" customFormat="1" x14ac:dyDescent="0.15">
      <c r="A32" s="85"/>
      <c r="B32" s="86"/>
      <c r="C32" s="85"/>
      <c r="D32" s="87"/>
      <c r="E32" s="85"/>
      <c r="F32" s="87"/>
      <c r="G32" s="85"/>
      <c r="H32" s="87"/>
      <c r="I32" s="85"/>
      <c r="J32" s="87"/>
      <c r="K32" s="85"/>
      <c r="L32" s="86"/>
      <c r="M32" s="86"/>
      <c r="N32" s="86"/>
      <c r="O32" s="86"/>
      <c r="P32" s="86"/>
      <c r="Q32" s="86"/>
      <c r="R32" s="87"/>
      <c r="S32" s="85" t="s">
        <v>35</v>
      </c>
      <c r="T32" s="86"/>
      <c r="U32" s="86"/>
      <c r="V32" s="86"/>
      <c r="W32" s="86"/>
      <c r="X32" s="86"/>
      <c r="Y32" s="86"/>
      <c r="Z32" s="87"/>
    </row>
    <row r="33" spans="1:27" s="64" customFormat="1" x14ac:dyDescent="0.15">
      <c r="A33" s="94"/>
      <c r="B33" s="95"/>
      <c r="C33" s="94"/>
      <c r="D33" s="96"/>
      <c r="E33" s="94"/>
      <c r="F33" s="96"/>
      <c r="G33" s="94"/>
      <c r="H33" s="96"/>
      <c r="I33" s="94"/>
      <c r="J33" s="96"/>
      <c r="K33" s="94"/>
      <c r="L33" s="95"/>
      <c r="M33" s="95"/>
      <c r="N33" s="95"/>
      <c r="O33" s="95"/>
      <c r="P33" s="95"/>
      <c r="Q33" s="95"/>
      <c r="R33" s="96"/>
      <c r="S33" s="94"/>
      <c r="T33" s="95"/>
      <c r="U33" s="95"/>
      <c r="V33" s="95"/>
      <c r="W33" s="95"/>
      <c r="X33" s="95"/>
      <c r="Y33" s="95"/>
      <c r="Z33" s="96"/>
      <c r="AA33" s="57"/>
    </row>
    <row r="34" spans="1:27" s="57" customFormat="1" ht="19" x14ac:dyDescent="0.15">
      <c r="A34" s="58">
        <f>S28+1</f>
        <v>44312</v>
      </c>
      <c r="B34" s="59"/>
      <c r="C34" s="58">
        <f>A34+1</f>
        <v>44313</v>
      </c>
      <c r="D34" s="60"/>
      <c r="E34" s="58">
        <f>C34+1</f>
        <v>44314</v>
      </c>
      <c r="F34" s="60"/>
      <c r="G34" s="58">
        <f>E34+1</f>
        <v>44315</v>
      </c>
      <c r="H34" s="60"/>
      <c r="I34" s="58">
        <f>G34+1</f>
        <v>44316</v>
      </c>
      <c r="J34" s="60"/>
      <c r="K34" s="97">
        <f>I34+1</f>
        <v>44317</v>
      </c>
      <c r="L34" s="98"/>
      <c r="M34" s="99"/>
      <c r="N34" s="99"/>
      <c r="O34" s="99"/>
      <c r="P34" s="99"/>
      <c r="Q34" s="99"/>
      <c r="R34" s="100"/>
      <c r="S34" s="97">
        <f>K34+1</f>
        <v>44318</v>
      </c>
      <c r="T34" s="98"/>
      <c r="U34" s="99"/>
      <c r="V34" s="99"/>
      <c r="W34" s="99"/>
      <c r="X34" s="99"/>
      <c r="Y34" s="99"/>
      <c r="Z34" s="100"/>
    </row>
    <row r="35" spans="1:27" s="57" customFormat="1" x14ac:dyDescent="0.15">
      <c r="A35" s="85"/>
      <c r="B35" s="86"/>
      <c r="C35" s="85"/>
      <c r="D35" s="87"/>
      <c r="E35" s="85"/>
      <c r="F35" s="87"/>
      <c r="G35" s="85"/>
      <c r="H35" s="87"/>
      <c r="I35" s="85"/>
      <c r="J35" s="87"/>
      <c r="K35" s="85"/>
      <c r="L35" s="86"/>
      <c r="M35" s="86"/>
      <c r="N35" s="86"/>
      <c r="O35" s="86"/>
      <c r="P35" s="86"/>
      <c r="Q35" s="86"/>
      <c r="R35" s="87"/>
      <c r="S35" s="85"/>
      <c r="T35" s="86"/>
      <c r="U35" s="86"/>
      <c r="V35" s="86"/>
      <c r="W35" s="86"/>
      <c r="X35" s="86"/>
      <c r="Y35" s="86"/>
      <c r="Z35" s="87"/>
    </row>
    <row r="36" spans="1:27" s="57" customFormat="1" x14ac:dyDescent="0.15">
      <c r="A36" s="85"/>
      <c r="B36" s="86"/>
      <c r="C36" s="85"/>
      <c r="D36" s="87"/>
      <c r="E36" s="85"/>
      <c r="F36" s="87"/>
      <c r="G36" s="85"/>
      <c r="H36" s="87"/>
      <c r="I36" s="85"/>
      <c r="J36" s="87"/>
      <c r="K36" s="85"/>
      <c r="L36" s="86"/>
      <c r="M36" s="86"/>
      <c r="N36" s="86"/>
      <c r="O36" s="86"/>
      <c r="P36" s="86"/>
      <c r="Q36" s="86"/>
      <c r="R36" s="87"/>
      <c r="S36" s="85"/>
      <c r="T36" s="86"/>
      <c r="U36" s="86"/>
      <c r="V36" s="86"/>
      <c r="W36" s="86"/>
      <c r="X36" s="86"/>
      <c r="Y36" s="86"/>
      <c r="Z36" s="87"/>
    </row>
    <row r="37" spans="1:27" s="57" customFormat="1" x14ac:dyDescent="0.15">
      <c r="A37" s="85"/>
      <c r="B37" s="86"/>
      <c r="C37" s="85"/>
      <c r="D37" s="87"/>
      <c r="E37" s="85"/>
      <c r="F37" s="87"/>
      <c r="G37" s="85"/>
      <c r="H37" s="87"/>
      <c r="I37" s="85"/>
      <c r="J37" s="87"/>
      <c r="K37" s="85"/>
      <c r="L37" s="86"/>
      <c r="M37" s="86"/>
      <c r="N37" s="86"/>
      <c r="O37" s="86"/>
      <c r="P37" s="86"/>
      <c r="Q37" s="86"/>
      <c r="R37" s="87"/>
      <c r="S37" s="85"/>
      <c r="T37" s="86"/>
      <c r="U37" s="86"/>
      <c r="V37" s="86"/>
      <c r="W37" s="86"/>
      <c r="X37" s="86"/>
      <c r="Y37" s="86"/>
      <c r="Z37" s="87"/>
    </row>
    <row r="38" spans="1:27" s="57" customFormat="1" x14ac:dyDescent="0.15">
      <c r="A38" s="85"/>
      <c r="B38" s="86"/>
      <c r="C38" s="85"/>
      <c r="D38" s="87"/>
      <c r="E38" s="85"/>
      <c r="F38" s="87"/>
      <c r="G38" s="85"/>
      <c r="H38" s="87"/>
      <c r="I38" s="85"/>
      <c r="J38" s="87"/>
      <c r="K38" s="85"/>
      <c r="L38" s="86"/>
      <c r="M38" s="86"/>
      <c r="N38" s="86"/>
      <c r="O38" s="86"/>
      <c r="P38" s="86"/>
      <c r="Q38" s="86"/>
      <c r="R38" s="87"/>
      <c r="S38" s="85"/>
      <c r="T38" s="86"/>
      <c r="U38" s="86"/>
      <c r="V38" s="86"/>
      <c r="W38" s="86"/>
      <c r="X38" s="86"/>
      <c r="Y38" s="86"/>
      <c r="Z38" s="87"/>
    </row>
    <row r="39" spans="1:27" s="64" customFormat="1" x14ac:dyDescent="0.15">
      <c r="A39" s="94"/>
      <c r="B39" s="95"/>
      <c r="C39" s="94"/>
      <c r="D39" s="96"/>
      <c r="E39" s="94"/>
      <c r="F39" s="96"/>
      <c r="G39" s="94"/>
      <c r="H39" s="96"/>
      <c r="I39" s="94"/>
      <c r="J39" s="96"/>
      <c r="K39" s="94"/>
      <c r="L39" s="95"/>
      <c r="M39" s="95"/>
      <c r="N39" s="95"/>
      <c r="O39" s="95"/>
      <c r="P39" s="95"/>
      <c r="Q39" s="95"/>
      <c r="R39" s="96"/>
      <c r="S39" s="94"/>
      <c r="T39" s="95"/>
      <c r="U39" s="95"/>
      <c r="V39" s="95"/>
      <c r="W39" s="95"/>
      <c r="X39" s="95"/>
      <c r="Y39" s="95"/>
      <c r="Z39" s="96"/>
      <c r="AA39" s="57"/>
    </row>
    <row r="40" spans="1:27" ht="19" x14ac:dyDescent="0.2">
      <c r="A40" s="58">
        <f>S34+1</f>
        <v>44319</v>
      </c>
      <c r="B40" s="59"/>
      <c r="C40" s="58">
        <f>A40+1</f>
        <v>44320</v>
      </c>
      <c r="D40" s="60"/>
      <c r="E40" s="65" t="s">
        <v>0</v>
      </c>
      <c r="F40" s="66"/>
      <c r="G40" s="66"/>
      <c r="H40" s="66"/>
      <c r="I40" s="66"/>
      <c r="J40" s="66"/>
      <c r="K40" s="66"/>
      <c r="L40" s="66"/>
      <c r="M40" s="66"/>
      <c r="N40" s="66"/>
      <c r="O40" s="66"/>
      <c r="P40" s="66"/>
      <c r="Q40" s="66"/>
      <c r="R40" s="66"/>
      <c r="S40" s="66"/>
      <c r="T40" s="66"/>
      <c r="U40" s="66"/>
      <c r="V40" s="66"/>
      <c r="W40" s="66"/>
      <c r="X40" s="66"/>
      <c r="Y40" s="66"/>
      <c r="Z40" s="67"/>
    </row>
    <row r="41" spans="1:27" x14ac:dyDescent="0.15">
      <c r="A41" s="85"/>
      <c r="B41" s="86"/>
      <c r="C41" s="85"/>
      <c r="D41" s="87"/>
      <c r="E41" s="69"/>
      <c r="F41" s="70"/>
      <c r="G41" s="70"/>
      <c r="H41" s="70"/>
      <c r="I41" s="70"/>
      <c r="J41" s="70"/>
      <c r="K41" s="70"/>
      <c r="L41" s="70"/>
      <c r="M41" s="70"/>
      <c r="N41" s="70"/>
      <c r="O41" s="70"/>
      <c r="P41" s="70"/>
      <c r="Q41" s="70"/>
      <c r="R41" s="70"/>
      <c r="S41" s="70"/>
      <c r="T41" s="70"/>
      <c r="U41" s="70"/>
      <c r="V41" s="70"/>
      <c r="W41" s="70"/>
      <c r="X41" s="70"/>
      <c r="Y41" s="70"/>
      <c r="Z41" s="71"/>
    </row>
    <row r="42" spans="1:27" x14ac:dyDescent="0.15">
      <c r="A42" s="85"/>
      <c r="B42" s="86"/>
      <c r="C42" s="85"/>
      <c r="D42" s="87"/>
      <c r="E42" s="69"/>
      <c r="F42" s="70"/>
      <c r="G42" s="70"/>
      <c r="H42" s="70"/>
      <c r="I42" s="70"/>
      <c r="J42" s="70"/>
      <c r="K42" s="70"/>
      <c r="L42" s="70"/>
      <c r="M42" s="70"/>
      <c r="N42" s="70"/>
      <c r="O42" s="70"/>
      <c r="P42" s="70"/>
      <c r="Q42" s="70"/>
      <c r="R42" s="70"/>
      <c r="S42" s="70"/>
      <c r="T42" s="70"/>
      <c r="U42" s="70"/>
      <c r="V42" s="70"/>
      <c r="W42" s="70"/>
      <c r="X42" s="70"/>
      <c r="Y42" s="70"/>
      <c r="Z42" s="72"/>
    </row>
    <row r="43" spans="1:27" x14ac:dyDescent="0.15">
      <c r="A43" s="85"/>
      <c r="B43" s="86"/>
      <c r="C43" s="85"/>
      <c r="D43" s="87"/>
      <c r="E43" s="69"/>
      <c r="F43" s="70"/>
      <c r="G43" s="70"/>
      <c r="H43" s="70"/>
      <c r="I43" s="70"/>
      <c r="J43" s="70"/>
      <c r="K43" s="70"/>
      <c r="L43" s="70"/>
      <c r="M43" s="70"/>
      <c r="N43" s="70"/>
      <c r="O43" s="70"/>
      <c r="P43" s="70"/>
      <c r="Q43" s="70"/>
      <c r="R43" s="70"/>
      <c r="S43" s="70"/>
      <c r="T43" s="70"/>
      <c r="U43" s="70"/>
      <c r="V43" s="70"/>
      <c r="W43" s="70"/>
      <c r="X43" s="70"/>
      <c r="Y43" s="70"/>
      <c r="Z43" s="72"/>
    </row>
    <row r="44" spans="1:27" x14ac:dyDescent="0.15">
      <c r="A44" s="85"/>
      <c r="B44" s="86"/>
      <c r="C44" s="85"/>
      <c r="D44" s="87"/>
      <c r="E44" s="69"/>
      <c r="F44" s="70"/>
      <c r="G44" s="70"/>
      <c r="H44" s="70"/>
      <c r="I44" s="70"/>
      <c r="J44" s="70"/>
      <c r="K44" s="82"/>
      <c r="L44" s="82"/>
      <c r="M44" s="82"/>
      <c r="N44" s="82"/>
      <c r="O44" s="82"/>
      <c r="P44" s="82"/>
      <c r="Q44" s="82"/>
      <c r="R44" s="82"/>
      <c r="S44" s="82"/>
      <c r="T44" s="82"/>
      <c r="U44" s="82"/>
      <c r="V44" s="82"/>
      <c r="W44" s="82"/>
      <c r="X44" s="82"/>
      <c r="Y44" s="82"/>
      <c r="Z44" s="83"/>
    </row>
    <row r="45" spans="1:27" s="57" customFormat="1" x14ac:dyDescent="0.15">
      <c r="A45" s="94"/>
      <c r="B45" s="95"/>
      <c r="C45" s="94"/>
      <c r="D45" s="96"/>
      <c r="E45" s="73"/>
      <c r="F45" s="74"/>
      <c r="G45" s="74"/>
      <c r="H45" s="74"/>
      <c r="I45" s="74"/>
      <c r="J45" s="74"/>
      <c r="K45" s="80"/>
      <c r="L45" s="80"/>
      <c r="M45" s="80"/>
      <c r="N45" s="80"/>
      <c r="O45" s="80"/>
      <c r="P45" s="80"/>
      <c r="Q45" s="80"/>
      <c r="R45" s="80"/>
      <c r="S45" s="80"/>
      <c r="T45" s="80"/>
      <c r="U45" s="80"/>
      <c r="V45" s="80"/>
      <c r="W45" s="80"/>
      <c r="X45" s="80"/>
      <c r="Y45" s="80"/>
      <c r="Z45" s="81"/>
    </row>
  </sheetData>
  <mergeCells count="215">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4:B14"/>
    <mergeCell ref="C14:D14"/>
    <mergeCell ref="E14:F14"/>
    <mergeCell ref="G14:H14"/>
    <mergeCell ref="I13:J13"/>
    <mergeCell ref="K13:R13"/>
    <mergeCell ref="S13:Z13"/>
    <mergeCell ref="A13:B13"/>
    <mergeCell ref="C13:D13"/>
    <mergeCell ref="E13:F13"/>
    <mergeCell ref="G13:H13"/>
    <mergeCell ref="I14:J14"/>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35" priority="3">
      <formula>MONTH(A10)&lt;&gt;MONTH($A$1)</formula>
    </cfRule>
    <cfRule type="expression" dxfId="34" priority="4">
      <formula>OR(WEEKDAY(A10,1)=1,WEEKDAY(A10,1)=7)</formula>
    </cfRule>
  </conditionalFormatting>
  <conditionalFormatting sqref="I10 I16 I22 I28 I34">
    <cfRule type="expression" dxfId="33" priority="1">
      <formula>MONTH(I10)&lt;&gt;MONTH($A$1)</formula>
    </cfRule>
    <cfRule type="expression" dxfId="32" priority="2">
      <formula>OR(WEEKDAY(I10,1)=1,WEEKDAY(I10,1)=7)</formula>
    </cfRule>
  </conditionalFormatting>
  <printOptions horizontalCentered="1"/>
  <pageMargins left="0.5" right="0.5" top="0.25" bottom="0.25" header="0.25" footer="0.25"/>
  <pageSetup scale="9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A45"/>
  <sheetViews>
    <sheetView showGridLines="0" topLeftCell="A9" workbookViewId="0">
      <selection activeCell="A9" sqref="A1:XFD1048576"/>
    </sheetView>
  </sheetViews>
  <sheetFormatPr baseColWidth="10" defaultColWidth="8.83203125" defaultRowHeight="13" x14ac:dyDescent="0.15"/>
  <cols>
    <col min="1" max="1" width="4.83203125" style="68" customWidth="1"/>
    <col min="2" max="2" width="13.6640625" style="68" customWidth="1"/>
    <col min="3" max="3" width="4.83203125" style="68" customWidth="1"/>
    <col min="4" max="4" width="13.6640625" style="68" customWidth="1"/>
    <col min="5" max="5" width="4.83203125" style="68" customWidth="1"/>
    <col min="6" max="6" width="13.6640625" style="68" customWidth="1"/>
    <col min="7" max="7" width="4.83203125" style="68" customWidth="1"/>
    <col min="8" max="8" width="13.6640625" style="68" customWidth="1"/>
    <col min="9" max="9" width="4.83203125" style="68" customWidth="1"/>
    <col min="10" max="10" width="13.6640625" style="68" customWidth="1"/>
    <col min="11" max="17" width="2.5" style="68" customWidth="1"/>
    <col min="18" max="18" width="1.5" style="68" customWidth="1"/>
    <col min="19" max="25" width="2.5" style="68" customWidth="1"/>
    <col min="26" max="26" width="1.5" style="68" customWidth="1"/>
    <col min="27" max="16384" width="8.83203125" style="68"/>
  </cols>
  <sheetData>
    <row r="1" spans="1:27" s="48" customFormat="1" ht="15" customHeight="1" x14ac:dyDescent="0.15">
      <c r="A1" s="84">
        <f>DATE(Setup!D5,Setup!D7+3,1)</f>
        <v>44317</v>
      </c>
      <c r="B1" s="84"/>
      <c r="C1" s="84"/>
      <c r="D1" s="84"/>
      <c r="E1" s="84"/>
      <c r="F1" s="84"/>
      <c r="G1" s="84"/>
      <c r="H1" s="84"/>
      <c r="I1" s="47"/>
      <c r="J1" s="47"/>
      <c r="K1" s="90">
        <f>DATE(YEAR(A1),MONTH(A1)-1,1)</f>
        <v>44287</v>
      </c>
      <c r="L1" s="90"/>
      <c r="M1" s="90"/>
      <c r="N1" s="90"/>
      <c r="O1" s="90"/>
      <c r="P1" s="90"/>
      <c r="Q1" s="90"/>
      <c r="S1" s="90">
        <f>DATE(YEAR(A1),MONTH(A1)+1,1)</f>
        <v>44348</v>
      </c>
      <c r="T1" s="90"/>
      <c r="U1" s="90"/>
      <c r="V1" s="90"/>
      <c r="W1" s="90"/>
      <c r="X1" s="90"/>
      <c r="Y1" s="90"/>
    </row>
    <row r="2" spans="1:27" s="48" customFormat="1" ht="11.25" customHeight="1" x14ac:dyDescent="0.15">
      <c r="A2" s="84"/>
      <c r="B2" s="84"/>
      <c r="C2" s="84"/>
      <c r="D2" s="84"/>
      <c r="E2" s="84"/>
      <c r="F2" s="84"/>
      <c r="G2" s="84"/>
      <c r="H2" s="84"/>
      <c r="I2" s="47"/>
      <c r="J2" s="47"/>
      <c r="K2" s="49" t="str">
        <f>INDEX({"S";"M";"T";"W";"T";"F";"S"},1+MOD(start_day+1-2,7))</f>
        <v>M</v>
      </c>
      <c r="L2" s="49" t="str">
        <f>INDEX({"S";"M";"T";"W";"T";"F";"S"},1+MOD(start_day+2-2,7))</f>
        <v>T</v>
      </c>
      <c r="M2" s="49" t="str">
        <f>INDEX({"S";"M";"T";"W";"T";"F";"S"},1+MOD(start_day+3-2,7))</f>
        <v>W</v>
      </c>
      <c r="N2" s="49" t="str">
        <f>INDEX({"S";"M";"T";"W";"T";"F";"S"},1+MOD(start_day+4-2,7))</f>
        <v>T</v>
      </c>
      <c r="O2" s="49" t="str">
        <f>INDEX({"S";"M";"T";"W";"T";"F";"S"},1+MOD(start_day+5-2,7))</f>
        <v>F</v>
      </c>
      <c r="P2" s="49" t="str">
        <f>INDEX({"S";"M";"T";"W";"T";"F";"S"},1+MOD(start_day+6-2,7))</f>
        <v>S</v>
      </c>
      <c r="Q2" s="49" t="str">
        <f>INDEX({"S";"M";"T";"W";"T";"F";"S"},1+MOD(start_day+7-2,7))</f>
        <v>S</v>
      </c>
      <c r="S2" s="49" t="str">
        <f>INDEX({"S";"M";"T";"W";"T";"F";"S"},1+MOD(start_day+1-2,7))</f>
        <v>M</v>
      </c>
      <c r="T2" s="49" t="str">
        <f>INDEX({"S";"M";"T";"W";"T";"F";"S"},1+MOD(start_day+2-2,7))</f>
        <v>T</v>
      </c>
      <c r="U2" s="49" t="str">
        <f>INDEX({"S";"M";"T";"W";"T";"F";"S"},1+MOD(start_day+3-2,7))</f>
        <v>W</v>
      </c>
      <c r="V2" s="49" t="str">
        <f>INDEX({"S";"M";"T";"W";"T";"F";"S"},1+MOD(start_day+4-2,7))</f>
        <v>T</v>
      </c>
      <c r="W2" s="49" t="str">
        <f>INDEX({"S";"M";"T";"W";"T";"F";"S"},1+MOD(start_day+5-2,7))</f>
        <v>F</v>
      </c>
      <c r="X2" s="49" t="str">
        <f>INDEX({"S";"M";"T";"W";"T";"F";"S"},1+MOD(start_day+6-2,7))</f>
        <v>S</v>
      </c>
      <c r="Y2" s="49" t="str">
        <f>INDEX({"S";"M";"T";"W";"T";"F";"S"},1+MOD(start_day+7-2,7))</f>
        <v>S</v>
      </c>
    </row>
    <row r="3" spans="1:27" s="51" customFormat="1" ht="9" customHeight="1" x14ac:dyDescent="0.15">
      <c r="A3" s="84"/>
      <c r="B3" s="84"/>
      <c r="C3" s="84"/>
      <c r="D3" s="84"/>
      <c r="E3" s="84"/>
      <c r="F3" s="84"/>
      <c r="G3" s="84"/>
      <c r="H3" s="84"/>
      <c r="I3" s="47"/>
      <c r="J3" s="47"/>
      <c r="K3" s="50" t="str">
        <f t="shared" ref="K3:Q8" si="0">IF(MONTH($K$1)&lt;&gt;MONTH($K$1-(WEEKDAY($K$1,1)-(start_day-1))-IF((WEEKDAY($K$1,1)-(start_day-1))&lt;=0,7,0)+(ROW(K3)-ROW($K$3))*7+(COLUMN(K3)-COLUMN($K$3)+1)),"",$K$1-(WEEKDAY($K$1,1)-(start_day-1))-IF((WEEKDAY($K$1,1)-(start_day-1))&lt;=0,7,0)+(ROW(K3)-ROW($K$3))*7+(COLUMN(K3)-COLUMN($K$3)+1))</f>
        <v/>
      </c>
      <c r="L3" s="50" t="str">
        <f t="shared" si="0"/>
        <v/>
      </c>
      <c r="M3" s="50" t="str">
        <f t="shared" si="0"/>
        <v/>
      </c>
      <c r="N3" s="50">
        <f t="shared" si="0"/>
        <v>44287</v>
      </c>
      <c r="O3" s="50">
        <f t="shared" si="0"/>
        <v>44288</v>
      </c>
      <c r="P3" s="50">
        <f t="shared" si="0"/>
        <v>44289</v>
      </c>
      <c r="Q3" s="50">
        <f t="shared" si="0"/>
        <v>44290</v>
      </c>
      <c r="R3" s="48"/>
      <c r="S3" s="50" t="str">
        <f t="shared" ref="S3:Y8" si="1">IF(MONTH($S$1)&lt;&gt;MONTH($S$1-(WEEKDAY($S$1,1)-(start_day-1))-IF((WEEKDAY($S$1,1)-(start_day-1))&lt;=0,7,0)+(ROW(S3)-ROW($S$3))*7+(COLUMN(S3)-COLUMN($S$3)+1)),"",$S$1-(WEEKDAY($S$1,1)-(start_day-1))-IF((WEEKDAY($S$1,1)-(start_day-1))&lt;=0,7,0)+(ROW(S3)-ROW($S$3))*7+(COLUMN(S3)-COLUMN($S$3)+1))</f>
        <v/>
      </c>
      <c r="T3" s="50">
        <f t="shared" si="1"/>
        <v>44348</v>
      </c>
      <c r="U3" s="50">
        <f t="shared" si="1"/>
        <v>44349</v>
      </c>
      <c r="V3" s="50">
        <f t="shared" si="1"/>
        <v>44350</v>
      </c>
      <c r="W3" s="50">
        <f t="shared" si="1"/>
        <v>44351</v>
      </c>
      <c r="X3" s="50">
        <f t="shared" si="1"/>
        <v>44352</v>
      </c>
      <c r="Y3" s="50">
        <f t="shared" si="1"/>
        <v>44353</v>
      </c>
    </row>
    <row r="4" spans="1:27" s="51" customFormat="1" ht="9" customHeight="1" x14ac:dyDescent="0.15">
      <c r="A4" s="84"/>
      <c r="B4" s="84"/>
      <c r="C4" s="84"/>
      <c r="D4" s="84"/>
      <c r="E4" s="84"/>
      <c r="F4" s="84"/>
      <c r="G4" s="84"/>
      <c r="H4" s="84"/>
      <c r="I4" s="47"/>
      <c r="J4" s="47"/>
      <c r="K4" s="50">
        <f t="shared" si="0"/>
        <v>44291</v>
      </c>
      <c r="L4" s="50">
        <f t="shared" si="0"/>
        <v>44292</v>
      </c>
      <c r="M4" s="50">
        <f t="shared" si="0"/>
        <v>44293</v>
      </c>
      <c r="N4" s="50">
        <f t="shared" si="0"/>
        <v>44294</v>
      </c>
      <c r="O4" s="50">
        <f t="shared" si="0"/>
        <v>44295</v>
      </c>
      <c r="P4" s="50">
        <f t="shared" si="0"/>
        <v>44296</v>
      </c>
      <c r="Q4" s="50">
        <f t="shared" si="0"/>
        <v>44297</v>
      </c>
      <c r="R4" s="48"/>
      <c r="S4" s="50">
        <f t="shared" si="1"/>
        <v>44354</v>
      </c>
      <c r="T4" s="50">
        <f t="shared" si="1"/>
        <v>44355</v>
      </c>
      <c r="U4" s="50">
        <f t="shared" si="1"/>
        <v>44356</v>
      </c>
      <c r="V4" s="50">
        <f t="shared" si="1"/>
        <v>44357</v>
      </c>
      <c r="W4" s="50">
        <f t="shared" si="1"/>
        <v>44358</v>
      </c>
      <c r="X4" s="50">
        <f t="shared" si="1"/>
        <v>44359</v>
      </c>
      <c r="Y4" s="50">
        <f t="shared" si="1"/>
        <v>44360</v>
      </c>
    </row>
    <row r="5" spans="1:27" s="51" customFormat="1" ht="9" customHeight="1" x14ac:dyDescent="0.15">
      <c r="A5" s="84"/>
      <c r="B5" s="84"/>
      <c r="C5" s="84"/>
      <c r="D5" s="84"/>
      <c r="E5" s="84"/>
      <c r="F5" s="84"/>
      <c r="G5" s="84"/>
      <c r="H5" s="84"/>
      <c r="I5" s="47"/>
      <c r="J5" s="47"/>
      <c r="K5" s="50">
        <f t="shared" si="0"/>
        <v>44298</v>
      </c>
      <c r="L5" s="50">
        <f t="shared" si="0"/>
        <v>44299</v>
      </c>
      <c r="M5" s="50">
        <f t="shared" si="0"/>
        <v>44300</v>
      </c>
      <c r="N5" s="50">
        <f t="shared" si="0"/>
        <v>44301</v>
      </c>
      <c r="O5" s="50">
        <f t="shared" si="0"/>
        <v>44302</v>
      </c>
      <c r="P5" s="50">
        <f t="shared" si="0"/>
        <v>44303</v>
      </c>
      <c r="Q5" s="50">
        <f t="shared" si="0"/>
        <v>44304</v>
      </c>
      <c r="R5" s="48"/>
      <c r="S5" s="50">
        <f t="shared" si="1"/>
        <v>44361</v>
      </c>
      <c r="T5" s="50">
        <f t="shared" si="1"/>
        <v>44362</v>
      </c>
      <c r="U5" s="50">
        <f t="shared" si="1"/>
        <v>44363</v>
      </c>
      <c r="V5" s="50">
        <f t="shared" si="1"/>
        <v>44364</v>
      </c>
      <c r="W5" s="50">
        <f t="shared" si="1"/>
        <v>44365</v>
      </c>
      <c r="X5" s="50">
        <f t="shared" si="1"/>
        <v>44366</v>
      </c>
      <c r="Y5" s="50">
        <f t="shared" si="1"/>
        <v>44367</v>
      </c>
    </row>
    <row r="6" spans="1:27" s="51" customFormat="1" ht="9" customHeight="1" x14ac:dyDescent="0.15">
      <c r="A6" s="84"/>
      <c r="B6" s="84"/>
      <c r="C6" s="84"/>
      <c r="D6" s="84"/>
      <c r="E6" s="84"/>
      <c r="F6" s="84"/>
      <c r="G6" s="84"/>
      <c r="H6" s="84"/>
      <c r="I6" s="47"/>
      <c r="J6" s="47"/>
      <c r="K6" s="50">
        <f t="shared" si="0"/>
        <v>44305</v>
      </c>
      <c r="L6" s="50">
        <f t="shared" si="0"/>
        <v>44306</v>
      </c>
      <c r="M6" s="50">
        <f t="shared" si="0"/>
        <v>44307</v>
      </c>
      <c r="N6" s="50">
        <f t="shared" si="0"/>
        <v>44308</v>
      </c>
      <c r="O6" s="50">
        <f t="shared" si="0"/>
        <v>44309</v>
      </c>
      <c r="P6" s="50">
        <f t="shared" si="0"/>
        <v>44310</v>
      </c>
      <c r="Q6" s="50">
        <f t="shared" si="0"/>
        <v>44311</v>
      </c>
      <c r="R6" s="48"/>
      <c r="S6" s="50">
        <f t="shared" si="1"/>
        <v>44368</v>
      </c>
      <c r="T6" s="50">
        <f t="shared" si="1"/>
        <v>44369</v>
      </c>
      <c r="U6" s="50">
        <f t="shared" si="1"/>
        <v>44370</v>
      </c>
      <c r="V6" s="50">
        <f t="shared" si="1"/>
        <v>44371</v>
      </c>
      <c r="W6" s="50">
        <f t="shared" si="1"/>
        <v>44372</v>
      </c>
      <c r="X6" s="50">
        <f t="shared" si="1"/>
        <v>44373</v>
      </c>
      <c r="Y6" s="50">
        <f t="shared" si="1"/>
        <v>44374</v>
      </c>
    </row>
    <row r="7" spans="1:27" s="51" customFormat="1" ht="9" customHeight="1" x14ac:dyDescent="0.15">
      <c r="A7" s="84"/>
      <c r="B7" s="84"/>
      <c r="C7" s="84"/>
      <c r="D7" s="84"/>
      <c r="E7" s="84"/>
      <c r="F7" s="84"/>
      <c r="G7" s="84"/>
      <c r="H7" s="84"/>
      <c r="I7" s="47"/>
      <c r="J7" s="47"/>
      <c r="K7" s="50">
        <f t="shared" si="0"/>
        <v>44312</v>
      </c>
      <c r="L7" s="50">
        <f t="shared" si="0"/>
        <v>44313</v>
      </c>
      <c r="M7" s="50">
        <f t="shared" si="0"/>
        <v>44314</v>
      </c>
      <c r="N7" s="50">
        <f t="shared" si="0"/>
        <v>44315</v>
      </c>
      <c r="O7" s="50">
        <f t="shared" si="0"/>
        <v>44316</v>
      </c>
      <c r="P7" s="50" t="str">
        <f t="shared" si="0"/>
        <v/>
      </c>
      <c r="Q7" s="50" t="str">
        <f t="shared" si="0"/>
        <v/>
      </c>
      <c r="R7" s="48"/>
      <c r="S7" s="50">
        <f t="shared" si="1"/>
        <v>44375</v>
      </c>
      <c r="T7" s="50">
        <f t="shared" si="1"/>
        <v>44376</v>
      </c>
      <c r="U7" s="50">
        <f t="shared" si="1"/>
        <v>44377</v>
      </c>
      <c r="V7" s="50" t="str">
        <f t="shared" si="1"/>
        <v/>
      </c>
      <c r="W7" s="50" t="str">
        <f t="shared" si="1"/>
        <v/>
      </c>
      <c r="X7" s="50" t="str">
        <f t="shared" si="1"/>
        <v/>
      </c>
      <c r="Y7" s="50" t="str">
        <f t="shared" si="1"/>
        <v/>
      </c>
    </row>
    <row r="8" spans="1:27" s="56" customFormat="1" ht="9" customHeight="1" x14ac:dyDescent="0.15">
      <c r="A8" s="52"/>
      <c r="B8" s="52"/>
      <c r="C8" s="52"/>
      <c r="D8" s="52"/>
      <c r="E8" s="52"/>
      <c r="F8" s="52"/>
      <c r="G8" s="52"/>
      <c r="H8" s="52"/>
      <c r="I8" s="53"/>
      <c r="J8" s="53"/>
      <c r="K8" s="50" t="str">
        <f t="shared" si="0"/>
        <v/>
      </c>
      <c r="L8" s="50" t="str">
        <f t="shared" si="0"/>
        <v/>
      </c>
      <c r="M8" s="50" t="str">
        <f t="shared" si="0"/>
        <v/>
      </c>
      <c r="N8" s="50" t="str">
        <f t="shared" si="0"/>
        <v/>
      </c>
      <c r="O8" s="50" t="str">
        <f t="shared" si="0"/>
        <v/>
      </c>
      <c r="P8" s="50" t="str">
        <f t="shared" si="0"/>
        <v/>
      </c>
      <c r="Q8" s="50" t="str">
        <f t="shared" si="0"/>
        <v/>
      </c>
      <c r="R8" s="54"/>
      <c r="S8" s="50" t="str">
        <f t="shared" si="1"/>
        <v/>
      </c>
      <c r="T8" s="50" t="str">
        <f t="shared" si="1"/>
        <v/>
      </c>
      <c r="U8" s="50" t="str">
        <f t="shared" si="1"/>
        <v/>
      </c>
      <c r="V8" s="50" t="str">
        <f t="shared" si="1"/>
        <v/>
      </c>
      <c r="W8" s="50" t="str">
        <f t="shared" si="1"/>
        <v/>
      </c>
      <c r="X8" s="50" t="str">
        <f t="shared" si="1"/>
        <v/>
      </c>
      <c r="Y8" s="50" t="str">
        <f t="shared" si="1"/>
        <v/>
      </c>
      <c r="Z8" s="55"/>
    </row>
    <row r="9" spans="1:27" s="57" customFormat="1" ht="21" customHeight="1" x14ac:dyDescent="0.15">
      <c r="A9" s="88">
        <f>A10</f>
        <v>44312</v>
      </c>
      <c r="B9" s="89"/>
      <c r="C9" s="89">
        <f>C10</f>
        <v>44313</v>
      </c>
      <c r="D9" s="89"/>
      <c r="E9" s="89">
        <f>E10</f>
        <v>44314</v>
      </c>
      <c r="F9" s="89"/>
      <c r="G9" s="89">
        <f>G10</f>
        <v>44315</v>
      </c>
      <c r="H9" s="89"/>
      <c r="I9" s="89">
        <f>I10</f>
        <v>44316</v>
      </c>
      <c r="J9" s="89"/>
      <c r="K9" s="89">
        <f>K10</f>
        <v>44317</v>
      </c>
      <c r="L9" s="89"/>
      <c r="M9" s="89"/>
      <c r="N9" s="89"/>
      <c r="O9" s="89"/>
      <c r="P9" s="89"/>
      <c r="Q9" s="89"/>
      <c r="R9" s="89"/>
      <c r="S9" s="89">
        <f>S10</f>
        <v>44318</v>
      </c>
      <c r="T9" s="89"/>
      <c r="U9" s="89"/>
      <c r="V9" s="89"/>
      <c r="W9" s="89"/>
      <c r="X9" s="89"/>
      <c r="Y9" s="89"/>
      <c r="Z9" s="91"/>
    </row>
    <row r="10" spans="1:27" s="57" customFormat="1" ht="19" x14ac:dyDescent="0.15">
      <c r="A10" s="58">
        <f>$A$1-(WEEKDAY($A$1,1)-(start_day-1))-IF((WEEKDAY($A$1,1)-(start_day-1))&lt;=0,7,0)+1</f>
        <v>44312</v>
      </c>
      <c r="B10" s="59"/>
      <c r="C10" s="58">
        <f>A10+1</f>
        <v>44313</v>
      </c>
      <c r="D10" s="60"/>
      <c r="E10" s="58">
        <f>C10+1</f>
        <v>44314</v>
      </c>
      <c r="F10" s="60"/>
      <c r="G10" s="58">
        <f>E10+1</f>
        <v>44315</v>
      </c>
      <c r="H10" s="60"/>
      <c r="I10" s="58">
        <f>G10+1</f>
        <v>44316</v>
      </c>
      <c r="J10" s="60"/>
      <c r="K10" s="97">
        <f>I10+1</f>
        <v>44317</v>
      </c>
      <c r="L10" s="98"/>
      <c r="M10" s="99"/>
      <c r="N10" s="99"/>
      <c r="O10" s="99"/>
      <c r="P10" s="99"/>
      <c r="Q10" s="99"/>
      <c r="R10" s="100"/>
      <c r="S10" s="97">
        <f>K10+1</f>
        <v>44318</v>
      </c>
      <c r="T10" s="98"/>
      <c r="U10" s="99"/>
      <c r="V10" s="99"/>
      <c r="W10" s="99"/>
      <c r="X10" s="99"/>
      <c r="Y10" s="99"/>
      <c r="Z10" s="100"/>
    </row>
    <row r="11" spans="1:27" s="57" customFormat="1" x14ac:dyDescent="0.15">
      <c r="A11" s="85"/>
      <c r="B11" s="86"/>
      <c r="C11" s="85"/>
      <c r="D11" s="87"/>
      <c r="E11" s="85"/>
      <c r="F11" s="87"/>
      <c r="G11" s="85"/>
      <c r="H11" s="87"/>
      <c r="I11" s="85"/>
      <c r="J11" s="87"/>
      <c r="K11" s="85"/>
      <c r="L11" s="86"/>
      <c r="M11" s="86"/>
      <c r="N11" s="86"/>
      <c r="O11" s="86"/>
      <c r="P11" s="86"/>
      <c r="Q11" s="86"/>
      <c r="R11" s="87"/>
      <c r="S11" s="85"/>
      <c r="T11" s="86"/>
      <c r="U11" s="86"/>
      <c r="V11" s="86"/>
      <c r="W11" s="86"/>
      <c r="X11" s="86"/>
      <c r="Y11" s="86"/>
      <c r="Z11" s="87"/>
    </row>
    <row r="12" spans="1:27" s="57" customFormat="1" x14ac:dyDescent="0.15">
      <c r="A12" s="85"/>
      <c r="B12" s="86"/>
      <c r="C12" s="85"/>
      <c r="D12" s="87"/>
      <c r="E12" s="85"/>
      <c r="F12" s="87"/>
      <c r="G12" s="85"/>
      <c r="H12" s="87"/>
      <c r="I12" s="85"/>
      <c r="J12" s="87"/>
      <c r="K12" s="85"/>
      <c r="L12" s="86"/>
      <c r="M12" s="86"/>
      <c r="N12" s="86"/>
      <c r="O12" s="86"/>
      <c r="P12" s="86"/>
      <c r="Q12" s="86"/>
      <c r="R12" s="87"/>
      <c r="S12" s="85"/>
      <c r="T12" s="86"/>
      <c r="U12" s="86"/>
      <c r="V12" s="86"/>
      <c r="W12" s="86"/>
      <c r="X12" s="86"/>
      <c r="Y12" s="86"/>
      <c r="Z12" s="87"/>
    </row>
    <row r="13" spans="1:27" s="57" customFormat="1" x14ac:dyDescent="0.15">
      <c r="A13" s="85"/>
      <c r="B13" s="86"/>
      <c r="C13" s="85"/>
      <c r="D13" s="87"/>
      <c r="E13" s="85"/>
      <c r="F13" s="87"/>
      <c r="G13" s="85"/>
      <c r="H13" s="87"/>
      <c r="I13" s="85"/>
      <c r="J13" s="87"/>
      <c r="K13" s="85"/>
      <c r="L13" s="86"/>
      <c r="M13" s="86"/>
      <c r="N13" s="86"/>
      <c r="O13" s="86"/>
      <c r="P13" s="86"/>
      <c r="Q13" s="86"/>
      <c r="R13" s="87"/>
      <c r="S13" s="85"/>
      <c r="T13" s="86"/>
      <c r="U13" s="86"/>
      <c r="V13" s="86"/>
      <c r="W13" s="86"/>
      <c r="X13" s="86"/>
      <c r="Y13" s="86"/>
      <c r="Z13" s="87"/>
    </row>
    <row r="14" spans="1:27" s="57" customFormat="1" x14ac:dyDescent="0.15">
      <c r="A14" s="85"/>
      <c r="B14" s="86"/>
      <c r="C14" s="85"/>
      <c r="D14" s="87"/>
      <c r="E14" s="85"/>
      <c r="F14" s="87"/>
      <c r="G14" s="85"/>
      <c r="H14" s="87"/>
      <c r="I14" s="85"/>
      <c r="J14" s="87"/>
      <c r="K14" s="85"/>
      <c r="L14" s="86"/>
      <c r="M14" s="86"/>
      <c r="N14" s="86"/>
      <c r="O14" s="86"/>
      <c r="P14" s="86"/>
      <c r="Q14" s="86"/>
      <c r="R14" s="87"/>
      <c r="S14" s="85"/>
      <c r="T14" s="86"/>
      <c r="U14" s="86"/>
      <c r="V14" s="86"/>
      <c r="W14" s="86"/>
      <c r="X14" s="86"/>
      <c r="Y14" s="86"/>
      <c r="Z14" s="87"/>
    </row>
    <row r="15" spans="1:27" s="64" customFormat="1" ht="13.25" customHeight="1" x14ac:dyDescent="0.15">
      <c r="A15" s="94"/>
      <c r="B15" s="95"/>
      <c r="C15" s="94"/>
      <c r="D15" s="96"/>
      <c r="E15" s="94"/>
      <c r="F15" s="96"/>
      <c r="G15" s="94"/>
      <c r="H15" s="96"/>
      <c r="I15" s="94"/>
      <c r="J15" s="96"/>
      <c r="K15" s="94"/>
      <c r="L15" s="95"/>
      <c r="M15" s="95"/>
      <c r="N15" s="95"/>
      <c r="O15" s="95"/>
      <c r="P15" s="95"/>
      <c r="Q15" s="95"/>
      <c r="R15" s="96"/>
      <c r="S15" s="94"/>
      <c r="T15" s="95"/>
      <c r="U15" s="95"/>
      <c r="V15" s="95"/>
      <c r="W15" s="95"/>
      <c r="X15" s="95"/>
      <c r="Y15" s="95"/>
      <c r="Z15" s="96"/>
      <c r="AA15" s="57"/>
    </row>
    <row r="16" spans="1:27" s="57" customFormat="1" ht="19" x14ac:dyDescent="0.15">
      <c r="A16" s="58">
        <f>S10+1</f>
        <v>44319</v>
      </c>
      <c r="B16" s="59"/>
      <c r="C16" s="58">
        <f>A16+1</f>
        <v>44320</v>
      </c>
      <c r="D16" s="60"/>
      <c r="E16" s="58">
        <f>C16+1</f>
        <v>44321</v>
      </c>
      <c r="F16" s="60"/>
      <c r="G16" s="58">
        <f>E16+1</f>
        <v>44322</v>
      </c>
      <c r="H16" s="60"/>
      <c r="I16" s="58">
        <f>G16+1</f>
        <v>44323</v>
      </c>
      <c r="J16" s="60"/>
      <c r="K16" s="97">
        <f>I16+1</f>
        <v>44324</v>
      </c>
      <c r="L16" s="98"/>
      <c r="M16" s="99"/>
      <c r="N16" s="99"/>
      <c r="O16" s="99"/>
      <c r="P16" s="99"/>
      <c r="Q16" s="99"/>
      <c r="R16" s="100"/>
      <c r="S16" s="97">
        <f>K16+1</f>
        <v>44325</v>
      </c>
      <c r="T16" s="98"/>
      <c r="U16" s="99"/>
      <c r="V16" s="99"/>
      <c r="W16" s="99"/>
      <c r="X16" s="99"/>
      <c r="Y16" s="99"/>
      <c r="Z16" s="100"/>
    </row>
    <row r="17" spans="1:27" s="57" customFormat="1" x14ac:dyDescent="0.15">
      <c r="A17" s="85"/>
      <c r="B17" s="86"/>
      <c r="C17" s="85"/>
      <c r="D17" s="87"/>
      <c r="E17" s="85"/>
      <c r="F17" s="87"/>
      <c r="G17" s="85"/>
      <c r="H17" s="87"/>
      <c r="I17" s="85"/>
      <c r="J17" s="87"/>
      <c r="K17" s="85"/>
      <c r="L17" s="86"/>
      <c r="M17" s="86"/>
      <c r="N17" s="86"/>
      <c r="O17" s="86"/>
      <c r="P17" s="86"/>
      <c r="Q17" s="86"/>
      <c r="R17" s="87"/>
      <c r="S17" s="85"/>
      <c r="T17" s="86"/>
      <c r="U17" s="86"/>
      <c r="V17" s="86"/>
      <c r="W17" s="86"/>
      <c r="X17" s="86"/>
      <c r="Y17" s="86"/>
      <c r="Z17" s="87"/>
    </row>
    <row r="18" spans="1:27" s="57" customFormat="1" ht="29.5" customHeight="1" x14ac:dyDescent="0.15">
      <c r="A18" s="85"/>
      <c r="B18" s="86"/>
      <c r="C18" s="92" t="s">
        <v>20</v>
      </c>
      <c r="D18" s="93"/>
      <c r="E18" s="85"/>
      <c r="F18" s="87"/>
      <c r="G18" s="85"/>
      <c r="H18" s="87"/>
      <c r="I18" s="85"/>
      <c r="J18" s="87"/>
      <c r="K18" s="101" t="s">
        <v>48</v>
      </c>
      <c r="L18" s="102"/>
      <c r="M18" s="102"/>
      <c r="N18" s="102"/>
      <c r="O18" s="102"/>
      <c r="P18" s="102"/>
      <c r="Q18" s="102"/>
      <c r="R18" s="103"/>
      <c r="S18" s="85" t="s">
        <v>40</v>
      </c>
      <c r="T18" s="86"/>
      <c r="U18" s="86"/>
      <c r="V18" s="86"/>
      <c r="W18" s="86"/>
      <c r="X18" s="86"/>
      <c r="Y18" s="86"/>
      <c r="Z18" s="87"/>
    </row>
    <row r="19" spans="1:27" s="57" customFormat="1" x14ac:dyDescent="0.15">
      <c r="A19" s="85"/>
      <c r="B19" s="86"/>
      <c r="C19" s="85"/>
      <c r="D19" s="87"/>
      <c r="E19" s="85"/>
      <c r="F19" s="87"/>
      <c r="G19" s="85"/>
      <c r="H19" s="87"/>
      <c r="I19" s="85"/>
      <c r="J19" s="87"/>
      <c r="K19" s="85"/>
      <c r="L19" s="86"/>
      <c r="M19" s="86"/>
      <c r="N19" s="86"/>
      <c r="O19" s="86"/>
      <c r="P19" s="86"/>
      <c r="Q19" s="86"/>
      <c r="R19" s="87"/>
      <c r="S19" s="85"/>
      <c r="T19" s="86"/>
      <c r="U19" s="86"/>
      <c r="V19" s="86"/>
      <c r="W19" s="86"/>
      <c r="X19" s="86"/>
      <c r="Y19" s="86"/>
      <c r="Z19" s="87"/>
    </row>
    <row r="20" spans="1:27" s="57" customFormat="1" x14ac:dyDescent="0.15">
      <c r="A20" s="85"/>
      <c r="B20" s="86"/>
      <c r="C20" s="85"/>
      <c r="D20" s="87"/>
      <c r="E20" s="85"/>
      <c r="F20" s="87"/>
      <c r="G20" s="85"/>
      <c r="H20" s="87"/>
      <c r="I20" s="85"/>
      <c r="J20" s="87"/>
      <c r="K20" s="85"/>
      <c r="L20" s="86"/>
      <c r="M20" s="86"/>
      <c r="N20" s="86"/>
      <c r="O20" s="86"/>
      <c r="P20" s="86"/>
      <c r="Q20" s="86"/>
      <c r="R20" s="87"/>
      <c r="S20" s="85"/>
      <c r="T20" s="86"/>
      <c r="U20" s="86"/>
      <c r="V20" s="86"/>
      <c r="W20" s="86"/>
      <c r="X20" s="86"/>
      <c r="Y20" s="86"/>
      <c r="Z20" s="87"/>
    </row>
    <row r="21" spans="1:27" s="64" customFormat="1" ht="13.25" customHeight="1" x14ac:dyDescent="0.15">
      <c r="A21" s="94"/>
      <c r="B21" s="95"/>
      <c r="C21" s="94"/>
      <c r="D21" s="96"/>
      <c r="E21" s="94"/>
      <c r="F21" s="96"/>
      <c r="G21" s="94"/>
      <c r="H21" s="96"/>
      <c r="I21" s="94"/>
      <c r="J21" s="96"/>
      <c r="K21" s="94"/>
      <c r="L21" s="95"/>
      <c r="M21" s="95"/>
      <c r="N21" s="95"/>
      <c r="O21" s="95"/>
      <c r="P21" s="95"/>
      <c r="Q21" s="95"/>
      <c r="R21" s="96"/>
      <c r="S21" s="94"/>
      <c r="T21" s="95"/>
      <c r="U21" s="95"/>
      <c r="V21" s="95"/>
      <c r="W21" s="95"/>
      <c r="X21" s="95"/>
      <c r="Y21" s="95"/>
      <c r="Z21" s="96"/>
      <c r="AA21" s="57"/>
    </row>
    <row r="22" spans="1:27" s="57" customFormat="1" ht="19" x14ac:dyDescent="0.15">
      <c r="A22" s="58">
        <f>S16+1</f>
        <v>44326</v>
      </c>
      <c r="B22" s="59"/>
      <c r="C22" s="58">
        <f>A22+1</f>
        <v>44327</v>
      </c>
      <c r="D22" s="60"/>
      <c r="E22" s="58">
        <f>C22+1</f>
        <v>44328</v>
      </c>
      <c r="F22" s="60"/>
      <c r="G22" s="58">
        <f>E22+1</f>
        <v>44329</v>
      </c>
      <c r="H22" s="60"/>
      <c r="I22" s="58">
        <f>G22+1</f>
        <v>44330</v>
      </c>
      <c r="J22" s="60"/>
      <c r="K22" s="97">
        <f>I22+1</f>
        <v>44331</v>
      </c>
      <c r="L22" s="98"/>
      <c r="M22" s="99"/>
      <c r="N22" s="99"/>
      <c r="O22" s="99"/>
      <c r="P22" s="99"/>
      <c r="Q22" s="99"/>
      <c r="R22" s="100"/>
      <c r="S22" s="97">
        <f>K22+1</f>
        <v>44332</v>
      </c>
      <c r="T22" s="98"/>
      <c r="U22" s="99"/>
      <c r="V22" s="99"/>
      <c r="W22" s="99"/>
      <c r="X22" s="99"/>
      <c r="Y22" s="99"/>
      <c r="Z22" s="100"/>
    </row>
    <row r="23" spans="1:27" s="57" customFormat="1" x14ac:dyDescent="0.15">
      <c r="A23" s="85"/>
      <c r="B23" s="86"/>
      <c r="C23" s="85"/>
      <c r="D23" s="87"/>
      <c r="E23" s="85"/>
      <c r="F23" s="87"/>
      <c r="G23" s="85"/>
      <c r="H23" s="87"/>
      <c r="I23" s="85"/>
      <c r="J23" s="87"/>
      <c r="K23" s="85"/>
      <c r="L23" s="86"/>
      <c r="M23" s="86"/>
      <c r="N23" s="86"/>
      <c r="O23" s="86"/>
      <c r="P23" s="86"/>
      <c r="Q23" s="86"/>
      <c r="R23" s="87"/>
      <c r="S23" s="85"/>
      <c r="T23" s="86"/>
      <c r="U23" s="86"/>
      <c r="V23" s="86"/>
      <c r="W23" s="86"/>
      <c r="X23" s="86"/>
      <c r="Y23" s="86"/>
      <c r="Z23" s="87"/>
    </row>
    <row r="24" spans="1:27" s="57" customFormat="1" x14ac:dyDescent="0.15">
      <c r="A24" s="85"/>
      <c r="B24" s="86"/>
      <c r="C24" s="85"/>
      <c r="D24" s="87"/>
      <c r="E24" s="85"/>
      <c r="F24" s="87"/>
      <c r="G24" s="85"/>
      <c r="H24" s="87"/>
      <c r="I24" s="85"/>
      <c r="J24" s="87"/>
      <c r="K24" s="85"/>
      <c r="L24" s="86"/>
      <c r="M24" s="86"/>
      <c r="N24" s="86"/>
      <c r="O24" s="86"/>
      <c r="P24" s="86"/>
      <c r="Q24" s="86"/>
      <c r="R24" s="87"/>
      <c r="S24" s="85"/>
      <c r="T24" s="86"/>
      <c r="U24" s="86"/>
      <c r="V24" s="86"/>
      <c r="W24" s="86"/>
      <c r="X24" s="86"/>
      <c r="Y24" s="86"/>
      <c r="Z24" s="87"/>
    </row>
    <row r="25" spans="1:27" s="57" customFormat="1" x14ac:dyDescent="0.15">
      <c r="A25" s="85"/>
      <c r="B25" s="86"/>
      <c r="C25" s="85"/>
      <c r="D25" s="87"/>
      <c r="E25" s="85"/>
      <c r="F25" s="87"/>
      <c r="G25" s="85"/>
      <c r="H25" s="87"/>
      <c r="I25" s="85"/>
      <c r="J25" s="87"/>
      <c r="K25" s="85"/>
      <c r="L25" s="86"/>
      <c r="M25" s="86"/>
      <c r="N25" s="86"/>
      <c r="O25" s="86"/>
      <c r="P25" s="86"/>
      <c r="Q25" s="86"/>
      <c r="R25" s="87"/>
      <c r="S25" s="85"/>
      <c r="T25" s="86"/>
      <c r="U25" s="86"/>
      <c r="V25" s="86"/>
      <c r="W25" s="86"/>
      <c r="X25" s="86"/>
      <c r="Y25" s="86"/>
      <c r="Z25" s="87"/>
    </row>
    <row r="26" spans="1:27" s="57" customFormat="1" x14ac:dyDescent="0.15">
      <c r="A26" s="85"/>
      <c r="B26" s="86"/>
      <c r="C26" s="85"/>
      <c r="D26" s="87"/>
      <c r="E26" s="85"/>
      <c r="F26" s="87"/>
      <c r="G26" s="85"/>
      <c r="H26" s="87"/>
      <c r="I26" s="85"/>
      <c r="J26" s="87"/>
      <c r="K26" s="85"/>
      <c r="L26" s="86"/>
      <c r="M26" s="86"/>
      <c r="N26" s="86"/>
      <c r="O26" s="86"/>
      <c r="P26" s="86"/>
      <c r="Q26" s="86"/>
      <c r="R26" s="87"/>
      <c r="S26" s="85"/>
      <c r="T26" s="86"/>
      <c r="U26" s="86"/>
      <c r="V26" s="86"/>
      <c r="W26" s="86"/>
      <c r="X26" s="86"/>
      <c r="Y26" s="86"/>
      <c r="Z26" s="87"/>
    </row>
    <row r="27" spans="1:27" s="64" customFormat="1" x14ac:dyDescent="0.15">
      <c r="A27" s="94"/>
      <c r="B27" s="95"/>
      <c r="C27" s="94"/>
      <c r="D27" s="96"/>
      <c r="E27" s="94"/>
      <c r="F27" s="96"/>
      <c r="G27" s="94"/>
      <c r="H27" s="96"/>
      <c r="I27" s="94"/>
      <c r="J27" s="96"/>
      <c r="K27" s="94"/>
      <c r="L27" s="95"/>
      <c r="M27" s="95"/>
      <c r="N27" s="95"/>
      <c r="O27" s="95"/>
      <c r="P27" s="95"/>
      <c r="Q27" s="95"/>
      <c r="R27" s="96"/>
      <c r="S27" s="94"/>
      <c r="T27" s="95"/>
      <c r="U27" s="95"/>
      <c r="V27" s="95"/>
      <c r="W27" s="95"/>
      <c r="X27" s="95"/>
      <c r="Y27" s="95"/>
      <c r="Z27" s="96"/>
      <c r="AA27" s="57"/>
    </row>
    <row r="28" spans="1:27" s="57" customFormat="1" ht="19" x14ac:dyDescent="0.15">
      <c r="A28" s="58">
        <f>S22+1</f>
        <v>44333</v>
      </c>
      <c r="B28" s="59"/>
      <c r="C28" s="58">
        <f>A28+1</f>
        <v>44334</v>
      </c>
      <c r="D28" s="60"/>
      <c r="E28" s="58">
        <f>C28+1</f>
        <v>44335</v>
      </c>
      <c r="F28" s="60"/>
      <c r="G28" s="58">
        <f>E28+1</f>
        <v>44336</v>
      </c>
      <c r="H28" s="60"/>
      <c r="I28" s="58">
        <f>G28+1</f>
        <v>44337</v>
      </c>
      <c r="J28" s="60"/>
      <c r="K28" s="97">
        <f>I28+1</f>
        <v>44338</v>
      </c>
      <c r="L28" s="98"/>
      <c r="M28" s="99"/>
      <c r="N28" s="99"/>
      <c r="O28" s="99"/>
      <c r="P28" s="99"/>
      <c r="Q28" s="99"/>
      <c r="R28" s="100"/>
      <c r="S28" s="97">
        <f>K28+1</f>
        <v>44339</v>
      </c>
      <c r="T28" s="98"/>
      <c r="U28" s="99"/>
      <c r="V28" s="99"/>
      <c r="W28" s="99"/>
      <c r="X28" s="99"/>
      <c r="Y28" s="99"/>
      <c r="Z28" s="100"/>
    </row>
    <row r="29" spans="1:27" s="57" customFormat="1" x14ac:dyDescent="0.15">
      <c r="A29" s="85"/>
      <c r="B29" s="86"/>
      <c r="C29" s="85"/>
      <c r="D29" s="87"/>
      <c r="E29" s="85"/>
      <c r="F29" s="87"/>
      <c r="G29" s="85"/>
      <c r="H29" s="87"/>
      <c r="I29" s="85"/>
      <c r="J29" s="87"/>
      <c r="K29" s="85"/>
      <c r="L29" s="86"/>
      <c r="M29" s="86"/>
      <c r="N29" s="86"/>
      <c r="O29" s="86"/>
      <c r="P29" s="86"/>
      <c r="Q29" s="86"/>
      <c r="R29" s="87"/>
      <c r="S29" s="85"/>
      <c r="T29" s="86"/>
      <c r="U29" s="86"/>
      <c r="V29" s="86"/>
      <c r="W29" s="86"/>
      <c r="X29" s="86"/>
      <c r="Y29" s="86"/>
      <c r="Z29" s="87"/>
    </row>
    <row r="30" spans="1:27" s="57" customFormat="1" x14ac:dyDescent="0.15">
      <c r="A30" s="85"/>
      <c r="B30" s="86"/>
      <c r="C30" s="92" t="s">
        <v>25</v>
      </c>
      <c r="D30" s="93"/>
      <c r="E30" s="85"/>
      <c r="F30" s="87"/>
      <c r="G30" s="85"/>
      <c r="H30" s="87"/>
      <c r="I30" s="85"/>
      <c r="J30" s="87"/>
      <c r="K30" s="85"/>
      <c r="L30" s="86"/>
      <c r="M30" s="86"/>
      <c r="N30" s="86"/>
      <c r="O30" s="86"/>
      <c r="P30" s="86"/>
      <c r="Q30" s="86"/>
      <c r="R30" s="87"/>
      <c r="S30" s="92" t="s">
        <v>22</v>
      </c>
      <c r="T30" s="104"/>
      <c r="U30" s="104"/>
      <c r="V30" s="104"/>
      <c r="W30" s="104"/>
      <c r="X30" s="104"/>
      <c r="Y30" s="104"/>
      <c r="Z30" s="93"/>
    </row>
    <row r="31" spans="1:27" s="57" customFormat="1" x14ac:dyDescent="0.15">
      <c r="A31" s="85"/>
      <c r="B31" s="86"/>
      <c r="C31" s="85"/>
      <c r="D31" s="87"/>
      <c r="E31" s="85"/>
      <c r="F31" s="87"/>
      <c r="G31" s="85"/>
      <c r="H31" s="87"/>
      <c r="I31" s="85"/>
      <c r="J31" s="87"/>
      <c r="K31" s="85"/>
      <c r="L31" s="86"/>
      <c r="M31" s="86"/>
      <c r="N31" s="86"/>
      <c r="O31" s="86"/>
      <c r="P31" s="86"/>
      <c r="Q31" s="86"/>
      <c r="R31" s="87"/>
      <c r="S31" s="85"/>
      <c r="T31" s="86"/>
      <c r="U31" s="86"/>
      <c r="V31" s="86"/>
      <c r="W31" s="86"/>
      <c r="X31" s="86"/>
      <c r="Y31" s="86"/>
      <c r="Z31" s="87"/>
    </row>
    <row r="32" spans="1:27" s="57" customFormat="1" x14ac:dyDescent="0.15">
      <c r="A32" s="85"/>
      <c r="B32" s="86"/>
      <c r="C32" s="85"/>
      <c r="D32" s="87"/>
      <c r="E32" s="85"/>
      <c r="F32" s="87"/>
      <c r="G32" s="85"/>
      <c r="H32" s="87"/>
      <c r="I32" s="85"/>
      <c r="J32" s="87"/>
      <c r="K32" s="85"/>
      <c r="L32" s="86"/>
      <c r="M32" s="86"/>
      <c r="N32" s="86"/>
      <c r="O32" s="86"/>
      <c r="P32" s="86"/>
      <c r="Q32" s="86"/>
      <c r="R32" s="87"/>
      <c r="S32" s="85"/>
      <c r="T32" s="86"/>
      <c r="U32" s="86"/>
      <c r="V32" s="86"/>
      <c r="W32" s="86"/>
      <c r="X32" s="86"/>
      <c r="Y32" s="86"/>
      <c r="Z32" s="87"/>
    </row>
    <row r="33" spans="1:27" s="64" customFormat="1" x14ac:dyDescent="0.15">
      <c r="A33" s="94"/>
      <c r="B33" s="95"/>
      <c r="C33" s="94"/>
      <c r="D33" s="96"/>
      <c r="E33" s="94"/>
      <c r="F33" s="96"/>
      <c r="G33" s="94"/>
      <c r="H33" s="96"/>
      <c r="I33" s="94"/>
      <c r="J33" s="96"/>
      <c r="K33" s="94"/>
      <c r="L33" s="95"/>
      <c r="M33" s="95"/>
      <c r="N33" s="95"/>
      <c r="O33" s="95"/>
      <c r="P33" s="95"/>
      <c r="Q33" s="95"/>
      <c r="R33" s="96"/>
      <c r="S33" s="94"/>
      <c r="T33" s="95"/>
      <c r="U33" s="95"/>
      <c r="V33" s="95"/>
      <c r="W33" s="95"/>
      <c r="X33" s="95"/>
      <c r="Y33" s="95"/>
      <c r="Z33" s="96"/>
      <c r="AA33" s="57"/>
    </row>
    <row r="34" spans="1:27" s="57" customFormat="1" ht="19" x14ac:dyDescent="0.15">
      <c r="A34" s="58">
        <f>S28+1</f>
        <v>44340</v>
      </c>
      <c r="B34" s="59"/>
      <c r="C34" s="58">
        <f>A34+1</f>
        <v>44341</v>
      </c>
      <c r="D34" s="60"/>
      <c r="E34" s="58">
        <f>C34+1</f>
        <v>44342</v>
      </c>
      <c r="F34" s="60"/>
      <c r="G34" s="58">
        <f>E34+1</f>
        <v>44343</v>
      </c>
      <c r="H34" s="60"/>
      <c r="I34" s="58">
        <f>G34+1</f>
        <v>44344</v>
      </c>
      <c r="J34" s="60"/>
      <c r="K34" s="97">
        <f>I34+1</f>
        <v>44345</v>
      </c>
      <c r="L34" s="98"/>
      <c r="M34" s="99"/>
      <c r="N34" s="99"/>
      <c r="O34" s="99"/>
      <c r="P34" s="99"/>
      <c r="Q34" s="99"/>
      <c r="R34" s="100"/>
      <c r="S34" s="97">
        <f>K34+1</f>
        <v>44346</v>
      </c>
      <c r="T34" s="98"/>
      <c r="U34" s="99"/>
      <c r="V34" s="99"/>
      <c r="W34" s="99"/>
      <c r="X34" s="99"/>
      <c r="Y34" s="99"/>
      <c r="Z34" s="100"/>
    </row>
    <row r="35" spans="1:27" s="57" customFormat="1" x14ac:dyDescent="0.15">
      <c r="A35" s="85"/>
      <c r="B35" s="86"/>
      <c r="C35" s="85"/>
      <c r="D35" s="87"/>
      <c r="E35" s="85"/>
      <c r="F35" s="87"/>
      <c r="G35" s="85"/>
      <c r="H35" s="87"/>
      <c r="I35" s="85"/>
      <c r="J35" s="87"/>
      <c r="K35" s="85"/>
      <c r="L35" s="86"/>
      <c r="M35" s="86"/>
      <c r="N35" s="86"/>
      <c r="O35" s="86"/>
      <c r="P35" s="86"/>
      <c r="Q35" s="86"/>
      <c r="R35" s="87"/>
      <c r="S35" s="85"/>
      <c r="T35" s="86"/>
      <c r="U35" s="86"/>
      <c r="V35" s="86"/>
      <c r="W35" s="86"/>
      <c r="X35" s="86"/>
      <c r="Y35" s="86"/>
      <c r="Z35" s="87"/>
    </row>
    <row r="36" spans="1:27" s="57" customFormat="1" x14ac:dyDescent="0.15">
      <c r="A36" s="85"/>
      <c r="B36" s="86"/>
      <c r="C36" s="85"/>
      <c r="D36" s="87"/>
      <c r="E36" s="85"/>
      <c r="F36" s="87"/>
      <c r="G36" s="85"/>
      <c r="H36" s="87"/>
      <c r="I36" s="85"/>
      <c r="J36" s="87"/>
      <c r="K36" s="85"/>
      <c r="L36" s="86"/>
      <c r="M36" s="86"/>
      <c r="N36" s="86"/>
      <c r="O36" s="86"/>
      <c r="P36" s="86"/>
      <c r="Q36" s="86"/>
      <c r="R36" s="87"/>
      <c r="S36" s="92" t="s">
        <v>59</v>
      </c>
      <c r="T36" s="104"/>
      <c r="U36" s="104"/>
      <c r="V36" s="104"/>
      <c r="W36" s="104"/>
      <c r="X36" s="104"/>
      <c r="Y36" s="104"/>
      <c r="Z36" s="93"/>
    </row>
    <row r="37" spans="1:27" s="57" customFormat="1" x14ac:dyDescent="0.15">
      <c r="A37" s="85"/>
      <c r="B37" s="86"/>
      <c r="C37" s="85"/>
      <c r="D37" s="87"/>
      <c r="E37" s="85"/>
      <c r="F37" s="87"/>
      <c r="G37" s="85"/>
      <c r="H37" s="87"/>
      <c r="I37" s="85"/>
      <c r="J37" s="87"/>
      <c r="K37" s="85"/>
      <c r="L37" s="86"/>
      <c r="M37" s="86"/>
      <c r="N37" s="86"/>
      <c r="O37" s="86"/>
      <c r="P37" s="86"/>
      <c r="Q37" s="86"/>
      <c r="R37" s="87"/>
      <c r="S37" s="85"/>
      <c r="T37" s="86"/>
      <c r="U37" s="86"/>
      <c r="V37" s="86"/>
      <c r="W37" s="86"/>
      <c r="X37" s="86"/>
      <c r="Y37" s="86"/>
      <c r="Z37" s="87"/>
    </row>
    <row r="38" spans="1:27" s="57" customFormat="1" x14ac:dyDescent="0.15">
      <c r="A38" s="85"/>
      <c r="B38" s="86"/>
      <c r="C38" s="85"/>
      <c r="D38" s="87"/>
      <c r="E38" s="85"/>
      <c r="F38" s="87"/>
      <c r="G38" s="85"/>
      <c r="H38" s="87"/>
      <c r="I38" s="85"/>
      <c r="J38" s="87"/>
      <c r="K38" s="85"/>
      <c r="L38" s="86"/>
      <c r="M38" s="86"/>
      <c r="N38" s="86"/>
      <c r="O38" s="86"/>
      <c r="P38" s="86"/>
      <c r="Q38" s="86"/>
      <c r="R38" s="87"/>
      <c r="S38" s="85"/>
      <c r="T38" s="86"/>
      <c r="U38" s="86"/>
      <c r="V38" s="86"/>
      <c r="W38" s="86"/>
      <c r="X38" s="86"/>
      <c r="Y38" s="86"/>
      <c r="Z38" s="87"/>
    </row>
    <row r="39" spans="1:27" s="64" customFormat="1" x14ac:dyDescent="0.15">
      <c r="A39" s="94"/>
      <c r="B39" s="95"/>
      <c r="C39" s="94"/>
      <c r="D39" s="96"/>
      <c r="E39" s="94"/>
      <c r="F39" s="96"/>
      <c r="G39" s="94"/>
      <c r="H39" s="96"/>
      <c r="I39" s="94"/>
      <c r="J39" s="96"/>
      <c r="K39" s="94"/>
      <c r="L39" s="95"/>
      <c r="M39" s="95"/>
      <c r="N39" s="95"/>
      <c r="O39" s="95"/>
      <c r="P39" s="95"/>
      <c r="Q39" s="95"/>
      <c r="R39" s="96"/>
      <c r="S39" s="94"/>
      <c r="T39" s="95"/>
      <c r="U39" s="95"/>
      <c r="V39" s="95"/>
      <c r="W39" s="95"/>
      <c r="X39" s="95"/>
      <c r="Y39" s="95"/>
      <c r="Z39" s="96"/>
      <c r="AA39" s="57"/>
    </row>
    <row r="40" spans="1:27" ht="19" x14ac:dyDescent="0.2">
      <c r="A40" s="58">
        <f>S34+1</f>
        <v>44347</v>
      </c>
      <c r="B40" s="59"/>
      <c r="C40" s="58">
        <f>A40+1</f>
        <v>44348</v>
      </c>
      <c r="D40" s="60"/>
      <c r="E40" s="65" t="s">
        <v>0</v>
      </c>
      <c r="F40" s="66"/>
      <c r="G40" s="66"/>
      <c r="H40" s="66"/>
      <c r="I40" s="66"/>
      <c r="J40" s="66"/>
      <c r="K40" s="66"/>
      <c r="L40" s="66"/>
      <c r="M40" s="66"/>
      <c r="N40" s="66"/>
      <c r="O40" s="66"/>
      <c r="P40" s="66"/>
      <c r="Q40" s="66"/>
      <c r="R40" s="66"/>
      <c r="S40" s="66"/>
      <c r="T40" s="66"/>
      <c r="U40" s="66"/>
      <c r="V40" s="66"/>
      <c r="W40" s="66"/>
      <c r="X40" s="66"/>
      <c r="Y40" s="66"/>
      <c r="Z40" s="67"/>
    </row>
    <row r="41" spans="1:27" x14ac:dyDescent="0.15">
      <c r="A41" s="85"/>
      <c r="B41" s="86"/>
      <c r="C41" s="85"/>
      <c r="D41" s="87"/>
      <c r="E41" s="69"/>
      <c r="F41" s="70"/>
      <c r="G41" s="70"/>
      <c r="H41" s="70"/>
      <c r="I41" s="70"/>
      <c r="J41" s="70"/>
      <c r="K41" s="70"/>
      <c r="L41" s="70"/>
      <c r="M41" s="70"/>
      <c r="N41" s="70"/>
      <c r="O41" s="70"/>
      <c r="P41" s="70"/>
      <c r="Q41" s="70"/>
      <c r="R41" s="70"/>
      <c r="S41" s="70"/>
      <c r="T41" s="70"/>
      <c r="U41" s="70"/>
      <c r="V41" s="70"/>
      <c r="W41" s="70"/>
      <c r="X41" s="70"/>
      <c r="Y41" s="70"/>
      <c r="Z41" s="71"/>
    </row>
    <row r="42" spans="1:27" x14ac:dyDescent="0.15">
      <c r="A42" s="85"/>
      <c r="B42" s="86"/>
      <c r="C42" s="85"/>
      <c r="D42" s="87"/>
      <c r="E42" s="69"/>
      <c r="F42" s="70"/>
      <c r="G42" s="70"/>
      <c r="H42" s="70"/>
      <c r="I42" s="70"/>
      <c r="J42" s="70"/>
      <c r="K42" s="70"/>
      <c r="L42" s="70"/>
      <c r="M42" s="70"/>
      <c r="N42" s="70"/>
      <c r="O42" s="70"/>
      <c r="P42" s="70"/>
      <c r="Q42" s="70"/>
      <c r="R42" s="70"/>
      <c r="S42" s="70"/>
      <c r="T42" s="70"/>
      <c r="U42" s="70"/>
      <c r="V42" s="70"/>
      <c r="W42" s="70"/>
      <c r="X42" s="70"/>
      <c r="Y42" s="70"/>
      <c r="Z42" s="72"/>
    </row>
    <row r="43" spans="1:27" x14ac:dyDescent="0.15">
      <c r="A43" s="85"/>
      <c r="B43" s="86"/>
      <c r="C43" s="85"/>
      <c r="D43" s="87"/>
      <c r="E43" s="69"/>
      <c r="F43" s="70"/>
      <c r="G43" s="70"/>
      <c r="H43" s="70"/>
      <c r="I43" s="70"/>
      <c r="J43" s="70"/>
      <c r="K43" s="70"/>
      <c r="L43" s="70"/>
      <c r="M43" s="70"/>
      <c r="N43" s="70"/>
      <c r="O43" s="70"/>
      <c r="P43" s="70"/>
      <c r="Q43" s="70"/>
      <c r="R43" s="70"/>
      <c r="S43" s="70"/>
      <c r="T43" s="70"/>
      <c r="U43" s="70"/>
      <c r="V43" s="70"/>
      <c r="W43" s="70"/>
      <c r="X43" s="70"/>
      <c r="Y43" s="70"/>
      <c r="Z43" s="72"/>
    </row>
    <row r="44" spans="1:27" x14ac:dyDescent="0.15">
      <c r="A44" s="85"/>
      <c r="B44" s="86"/>
      <c r="C44" s="85"/>
      <c r="D44" s="87"/>
      <c r="E44" s="69"/>
      <c r="F44" s="70"/>
      <c r="G44" s="70"/>
      <c r="H44" s="70"/>
      <c r="I44" s="70"/>
      <c r="J44" s="70"/>
      <c r="K44" s="82"/>
      <c r="L44" s="82"/>
      <c r="M44" s="82"/>
      <c r="N44" s="82"/>
      <c r="O44" s="82"/>
      <c r="P44" s="82"/>
      <c r="Q44" s="82"/>
      <c r="R44" s="82"/>
      <c r="S44" s="82"/>
      <c r="T44" s="82"/>
      <c r="U44" s="82"/>
      <c r="V44" s="82"/>
      <c r="W44" s="82"/>
      <c r="X44" s="82"/>
      <c r="Y44" s="82"/>
      <c r="Z44" s="83"/>
    </row>
    <row r="45" spans="1:27" s="57" customFormat="1" x14ac:dyDescent="0.15">
      <c r="A45" s="94"/>
      <c r="B45" s="95"/>
      <c r="C45" s="94"/>
      <c r="D45" s="96"/>
      <c r="E45" s="73"/>
      <c r="F45" s="74"/>
      <c r="G45" s="74"/>
      <c r="H45" s="74"/>
      <c r="I45" s="74"/>
      <c r="J45" s="74"/>
      <c r="K45" s="80"/>
      <c r="L45" s="80"/>
      <c r="M45" s="80"/>
      <c r="N45" s="80"/>
      <c r="O45" s="80"/>
      <c r="P45" s="80"/>
      <c r="Q45" s="80"/>
      <c r="R45" s="80"/>
      <c r="S45" s="80"/>
      <c r="T45" s="80"/>
      <c r="U45" s="80"/>
      <c r="V45" s="80"/>
      <c r="W45" s="80"/>
      <c r="X45" s="80"/>
      <c r="Y45" s="80"/>
      <c r="Z45" s="81"/>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31" priority="3">
      <formula>MONTH(A10)&lt;&gt;MONTH($A$1)</formula>
    </cfRule>
    <cfRule type="expression" dxfId="30" priority="4">
      <formula>OR(WEEKDAY(A10,1)=1,WEEKDAY(A10,1)=7)</formula>
    </cfRule>
  </conditionalFormatting>
  <conditionalFormatting sqref="I10 I16 I22 I28 I34">
    <cfRule type="expression" dxfId="29" priority="1">
      <formula>MONTH(I10)&lt;&gt;MONTH($A$1)</formula>
    </cfRule>
    <cfRule type="expression" dxfId="28" priority="2">
      <formula>OR(WEEKDAY(I10,1)=1,WEEKDAY(I10,1)=7)</formula>
    </cfRule>
  </conditionalFormatting>
  <printOptions horizontalCentered="1"/>
  <pageMargins left="0.5" right="0.5" top="0.25" bottom="0.25" header="0.25" footer="0.25"/>
  <pageSetup scale="9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A45"/>
  <sheetViews>
    <sheetView showGridLines="0" workbookViewId="0">
      <selection sqref="A1:XFD1048576"/>
    </sheetView>
  </sheetViews>
  <sheetFormatPr baseColWidth="10" defaultColWidth="8.83203125" defaultRowHeight="13" x14ac:dyDescent="0.15"/>
  <cols>
    <col min="1" max="1" width="4.83203125" style="68" customWidth="1"/>
    <col min="2" max="2" width="13.6640625" style="68" customWidth="1"/>
    <col min="3" max="3" width="4.83203125" style="68" customWidth="1"/>
    <col min="4" max="4" width="13.6640625" style="68" customWidth="1"/>
    <col min="5" max="5" width="4.83203125" style="68" customWidth="1"/>
    <col min="6" max="6" width="13.6640625" style="68" customWidth="1"/>
    <col min="7" max="7" width="4.83203125" style="68" customWidth="1"/>
    <col min="8" max="8" width="13.6640625" style="68" customWidth="1"/>
    <col min="9" max="9" width="4.83203125" style="68" customWidth="1"/>
    <col min="10" max="10" width="13.6640625" style="68" customWidth="1"/>
    <col min="11" max="17" width="2.5" style="68" customWidth="1"/>
    <col min="18" max="18" width="1.5" style="68" customWidth="1"/>
    <col min="19" max="25" width="2.5" style="68" customWidth="1"/>
    <col min="26" max="26" width="1.5" style="68" customWidth="1"/>
    <col min="27" max="16384" width="8.83203125" style="68"/>
  </cols>
  <sheetData>
    <row r="1" spans="1:27" s="48" customFormat="1" ht="15" customHeight="1" x14ac:dyDescent="0.15">
      <c r="A1" s="84">
        <f>DATE(Setup!D5,Setup!D7+4,1)</f>
        <v>44348</v>
      </c>
      <c r="B1" s="84"/>
      <c r="C1" s="84"/>
      <c r="D1" s="84"/>
      <c r="E1" s="84"/>
      <c r="F1" s="84"/>
      <c r="G1" s="84"/>
      <c r="H1" s="84"/>
      <c r="I1" s="47"/>
      <c r="J1" s="47"/>
      <c r="K1" s="90">
        <f>DATE(YEAR(A1),MONTH(A1)-1,1)</f>
        <v>44317</v>
      </c>
      <c r="L1" s="90"/>
      <c r="M1" s="90"/>
      <c r="N1" s="90"/>
      <c r="O1" s="90"/>
      <c r="P1" s="90"/>
      <c r="Q1" s="90"/>
      <c r="S1" s="90">
        <f>DATE(YEAR(A1),MONTH(A1)+1,1)</f>
        <v>44378</v>
      </c>
      <c r="T1" s="90"/>
      <c r="U1" s="90"/>
      <c r="V1" s="90"/>
      <c r="W1" s="90"/>
      <c r="X1" s="90"/>
      <c r="Y1" s="90"/>
    </row>
    <row r="2" spans="1:27" s="48" customFormat="1" ht="11.25" customHeight="1" x14ac:dyDescent="0.15">
      <c r="A2" s="84"/>
      <c r="B2" s="84"/>
      <c r="C2" s="84"/>
      <c r="D2" s="84"/>
      <c r="E2" s="84"/>
      <c r="F2" s="84"/>
      <c r="G2" s="84"/>
      <c r="H2" s="84"/>
      <c r="I2" s="47"/>
      <c r="J2" s="47"/>
      <c r="K2" s="49" t="str">
        <f>INDEX({"S";"M";"T";"W";"T";"F";"S"},1+MOD(start_day+1-2,7))</f>
        <v>M</v>
      </c>
      <c r="L2" s="49" t="str">
        <f>INDEX({"S";"M";"T";"W";"T";"F";"S"},1+MOD(start_day+2-2,7))</f>
        <v>T</v>
      </c>
      <c r="M2" s="49" t="str">
        <f>INDEX({"S";"M";"T";"W";"T";"F";"S"},1+MOD(start_day+3-2,7))</f>
        <v>W</v>
      </c>
      <c r="N2" s="49" t="str">
        <f>INDEX({"S";"M";"T";"W";"T";"F";"S"},1+MOD(start_day+4-2,7))</f>
        <v>T</v>
      </c>
      <c r="O2" s="49" t="str">
        <f>INDEX({"S";"M";"T";"W";"T";"F";"S"},1+MOD(start_day+5-2,7))</f>
        <v>F</v>
      </c>
      <c r="P2" s="49" t="str">
        <f>INDEX({"S";"M";"T";"W";"T";"F";"S"},1+MOD(start_day+6-2,7))</f>
        <v>S</v>
      </c>
      <c r="Q2" s="49" t="str">
        <f>INDEX({"S";"M";"T";"W";"T";"F";"S"},1+MOD(start_day+7-2,7))</f>
        <v>S</v>
      </c>
      <c r="S2" s="49" t="str">
        <f>INDEX({"S";"M";"T";"W";"T";"F";"S"},1+MOD(start_day+1-2,7))</f>
        <v>M</v>
      </c>
      <c r="T2" s="49" t="str">
        <f>INDEX({"S";"M";"T";"W";"T";"F";"S"},1+MOD(start_day+2-2,7))</f>
        <v>T</v>
      </c>
      <c r="U2" s="49" t="str">
        <f>INDEX({"S";"M";"T";"W";"T";"F";"S"},1+MOD(start_day+3-2,7))</f>
        <v>W</v>
      </c>
      <c r="V2" s="49" t="str">
        <f>INDEX({"S";"M";"T";"W";"T";"F";"S"},1+MOD(start_day+4-2,7))</f>
        <v>T</v>
      </c>
      <c r="W2" s="49" t="str">
        <f>INDEX({"S";"M";"T";"W";"T";"F";"S"},1+MOD(start_day+5-2,7))</f>
        <v>F</v>
      </c>
      <c r="X2" s="49" t="str">
        <f>INDEX({"S";"M";"T";"W";"T";"F";"S"},1+MOD(start_day+6-2,7))</f>
        <v>S</v>
      </c>
      <c r="Y2" s="49" t="str">
        <f>INDEX({"S";"M";"T";"W";"T";"F";"S"},1+MOD(start_day+7-2,7))</f>
        <v>S</v>
      </c>
    </row>
    <row r="3" spans="1:27" s="51" customFormat="1" ht="9" customHeight="1" x14ac:dyDescent="0.15">
      <c r="A3" s="84"/>
      <c r="B3" s="84"/>
      <c r="C3" s="84"/>
      <c r="D3" s="84"/>
      <c r="E3" s="84"/>
      <c r="F3" s="84"/>
      <c r="G3" s="84"/>
      <c r="H3" s="84"/>
      <c r="I3" s="47"/>
      <c r="J3" s="47"/>
      <c r="K3" s="50" t="str">
        <f t="shared" ref="K3:Q8" si="0">IF(MONTH($K$1)&lt;&gt;MONTH($K$1-(WEEKDAY($K$1,1)-(start_day-1))-IF((WEEKDAY($K$1,1)-(start_day-1))&lt;=0,7,0)+(ROW(K3)-ROW($K$3))*7+(COLUMN(K3)-COLUMN($K$3)+1)),"",$K$1-(WEEKDAY($K$1,1)-(start_day-1))-IF((WEEKDAY($K$1,1)-(start_day-1))&lt;=0,7,0)+(ROW(K3)-ROW($K$3))*7+(COLUMN(K3)-COLUMN($K$3)+1))</f>
        <v/>
      </c>
      <c r="L3" s="50" t="str">
        <f t="shared" si="0"/>
        <v/>
      </c>
      <c r="M3" s="50" t="str">
        <f t="shared" si="0"/>
        <v/>
      </c>
      <c r="N3" s="50" t="str">
        <f t="shared" si="0"/>
        <v/>
      </c>
      <c r="O3" s="50" t="str">
        <f t="shared" si="0"/>
        <v/>
      </c>
      <c r="P3" s="50">
        <f t="shared" si="0"/>
        <v>44317</v>
      </c>
      <c r="Q3" s="50">
        <f t="shared" si="0"/>
        <v>44318</v>
      </c>
      <c r="R3" s="48"/>
      <c r="S3" s="50" t="str">
        <f t="shared" ref="S3:Y8" si="1">IF(MONTH($S$1)&lt;&gt;MONTH($S$1-(WEEKDAY($S$1,1)-(start_day-1))-IF((WEEKDAY($S$1,1)-(start_day-1))&lt;=0,7,0)+(ROW(S3)-ROW($S$3))*7+(COLUMN(S3)-COLUMN($S$3)+1)),"",$S$1-(WEEKDAY($S$1,1)-(start_day-1))-IF((WEEKDAY($S$1,1)-(start_day-1))&lt;=0,7,0)+(ROW(S3)-ROW($S$3))*7+(COLUMN(S3)-COLUMN($S$3)+1))</f>
        <v/>
      </c>
      <c r="T3" s="50" t="str">
        <f t="shared" si="1"/>
        <v/>
      </c>
      <c r="U3" s="50" t="str">
        <f t="shared" si="1"/>
        <v/>
      </c>
      <c r="V3" s="50">
        <f t="shared" si="1"/>
        <v>44378</v>
      </c>
      <c r="W3" s="50">
        <f t="shared" si="1"/>
        <v>44379</v>
      </c>
      <c r="X3" s="50">
        <f t="shared" si="1"/>
        <v>44380</v>
      </c>
      <c r="Y3" s="50">
        <f t="shared" si="1"/>
        <v>44381</v>
      </c>
    </row>
    <row r="4" spans="1:27" s="51" customFormat="1" ht="9" customHeight="1" x14ac:dyDescent="0.15">
      <c r="A4" s="84"/>
      <c r="B4" s="84"/>
      <c r="C4" s="84"/>
      <c r="D4" s="84"/>
      <c r="E4" s="84"/>
      <c r="F4" s="84"/>
      <c r="G4" s="84"/>
      <c r="H4" s="84"/>
      <c r="I4" s="47"/>
      <c r="J4" s="47"/>
      <c r="K4" s="50">
        <f t="shared" si="0"/>
        <v>44319</v>
      </c>
      <c r="L4" s="50">
        <f t="shared" si="0"/>
        <v>44320</v>
      </c>
      <c r="M4" s="50">
        <f t="shared" si="0"/>
        <v>44321</v>
      </c>
      <c r="N4" s="50">
        <f t="shared" si="0"/>
        <v>44322</v>
      </c>
      <c r="O4" s="50">
        <f t="shared" si="0"/>
        <v>44323</v>
      </c>
      <c r="P4" s="50">
        <f t="shared" si="0"/>
        <v>44324</v>
      </c>
      <c r="Q4" s="50">
        <f t="shared" si="0"/>
        <v>44325</v>
      </c>
      <c r="R4" s="48"/>
      <c r="S4" s="50">
        <f t="shared" si="1"/>
        <v>44382</v>
      </c>
      <c r="T4" s="50">
        <f t="shared" si="1"/>
        <v>44383</v>
      </c>
      <c r="U4" s="50">
        <f t="shared" si="1"/>
        <v>44384</v>
      </c>
      <c r="V4" s="50">
        <f t="shared" si="1"/>
        <v>44385</v>
      </c>
      <c r="W4" s="50">
        <f t="shared" si="1"/>
        <v>44386</v>
      </c>
      <c r="X4" s="50">
        <f t="shared" si="1"/>
        <v>44387</v>
      </c>
      <c r="Y4" s="50">
        <f t="shared" si="1"/>
        <v>44388</v>
      </c>
    </row>
    <row r="5" spans="1:27" s="51" customFormat="1" ht="9" customHeight="1" x14ac:dyDescent="0.15">
      <c r="A5" s="84"/>
      <c r="B5" s="84"/>
      <c r="C5" s="84"/>
      <c r="D5" s="84"/>
      <c r="E5" s="84"/>
      <c r="F5" s="84"/>
      <c r="G5" s="84"/>
      <c r="H5" s="84"/>
      <c r="I5" s="47"/>
      <c r="J5" s="47"/>
      <c r="K5" s="50">
        <f t="shared" si="0"/>
        <v>44326</v>
      </c>
      <c r="L5" s="50">
        <f t="shared" si="0"/>
        <v>44327</v>
      </c>
      <c r="M5" s="50">
        <f t="shared" si="0"/>
        <v>44328</v>
      </c>
      <c r="N5" s="50">
        <f t="shared" si="0"/>
        <v>44329</v>
      </c>
      <c r="O5" s="50">
        <f t="shared" si="0"/>
        <v>44330</v>
      </c>
      <c r="P5" s="50">
        <f t="shared" si="0"/>
        <v>44331</v>
      </c>
      <c r="Q5" s="50">
        <f t="shared" si="0"/>
        <v>44332</v>
      </c>
      <c r="R5" s="48"/>
      <c r="S5" s="50">
        <f t="shared" si="1"/>
        <v>44389</v>
      </c>
      <c r="T5" s="50">
        <f t="shared" si="1"/>
        <v>44390</v>
      </c>
      <c r="U5" s="50">
        <f t="shared" si="1"/>
        <v>44391</v>
      </c>
      <c r="V5" s="50">
        <f t="shared" si="1"/>
        <v>44392</v>
      </c>
      <c r="W5" s="50">
        <f t="shared" si="1"/>
        <v>44393</v>
      </c>
      <c r="X5" s="50">
        <f t="shared" si="1"/>
        <v>44394</v>
      </c>
      <c r="Y5" s="50">
        <f t="shared" si="1"/>
        <v>44395</v>
      </c>
    </row>
    <row r="6" spans="1:27" s="51" customFormat="1" ht="9" customHeight="1" x14ac:dyDescent="0.15">
      <c r="A6" s="84"/>
      <c r="B6" s="84"/>
      <c r="C6" s="84"/>
      <c r="D6" s="84"/>
      <c r="E6" s="84"/>
      <c r="F6" s="84"/>
      <c r="G6" s="84"/>
      <c r="H6" s="84"/>
      <c r="I6" s="47"/>
      <c r="J6" s="47"/>
      <c r="K6" s="50">
        <f t="shared" si="0"/>
        <v>44333</v>
      </c>
      <c r="L6" s="50">
        <f t="shared" si="0"/>
        <v>44334</v>
      </c>
      <c r="M6" s="50">
        <f t="shared" si="0"/>
        <v>44335</v>
      </c>
      <c r="N6" s="50">
        <f t="shared" si="0"/>
        <v>44336</v>
      </c>
      <c r="O6" s="50">
        <f t="shared" si="0"/>
        <v>44337</v>
      </c>
      <c r="P6" s="50">
        <f t="shared" si="0"/>
        <v>44338</v>
      </c>
      <c r="Q6" s="50">
        <f t="shared" si="0"/>
        <v>44339</v>
      </c>
      <c r="R6" s="48"/>
      <c r="S6" s="50">
        <f t="shared" si="1"/>
        <v>44396</v>
      </c>
      <c r="T6" s="50">
        <f t="shared" si="1"/>
        <v>44397</v>
      </c>
      <c r="U6" s="50">
        <f t="shared" si="1"/>
        <v>44398</v>
      </c>
      <c r="V6" s="50">
        <f t="shared" si="1"/>
        <v>44399</v>
      </c>
      <c r="W6" s="50">
        <f t="shared" si="1"/>
        <v>44400</v>
      </c>
      <c r="X6" s="50">
        <f t="shared" si="1"/>
        <v>44401</v>
      </c>
      <c r="Y6" s="50">
        <f t="shared" si="1"/>
        <v>44402</v>
      </c>
    </row>
    <row r="7" spans="1:27" s="51" customFormat="1" ht="9" customHeight="1" x14ac:dyDescent="0.15">
      <c r="A7" s="84"/>
      <c r="B7" s="84"/>
      <c r="C7" s="84"/>
      <c r="D7" s="84"/>
      <c r="E7" s="84"/>
      <c r="F7" s="84"/>
      <c r="G7" s="84"/>
      <c r="H7" s="84"/>
      <c r="I7" s="47"/>
      <c r="J7" s="47"/>
      <c r="K7" s="50">
        <f t="shared" si="0"/>
        <v>44340</v>
      </c>
      <c r="L7" s="50">
        <f t="shared" si="0"/>
        <v>44341</v>
      </c>
      <c r="M7" s="50">
        <f t="shared" si="0"/>
        <v>44342</v>
      </c>
      <c r="N7" s="50">
        <f t="shared" si="0"/>
        <v>44343</v>
      </c>
      <c r="O7" s="50">
        <f t="shared" si="0"/>
        <v>44344</v>
      </c>
      <c r="P7" s="50">
        <f t="shared" si="0"/>
        <v>44345</v>
      </c>
      <c r="Q7" s="50">
        <f t="shared" si="0"/>
        <v>44346</v>
      </c>
      <c r="R7" s="48"/>
      <c r="S7" s="50">
        <f t="shared" si="1"/>
        <v>44403</v>
      </c>
      <c r="T7" s="50">
        <f t="shared" si="1"/>
        <v>44404</v>
      </c>
      <c r="U7" s="50">
        <f t="shared" si="1"/>
        <v>44405</v>
      </c>
      <c r="V7" s="50">
        <f t="shared" si="1"/>
        <v>44406</v>
      </c>
      <c r="W7" s="50">
        <f t="shared" si="1"/>
        <v>44407</v>
      </c>
      <c r="X7" s="50">
        <f t="shared" si="1"/>
        <v>44408</v>
      </c>
      <c r="Y7" s="50" t="str">
        <f t="shared" si="1"/>
        <v/>
      </c>
    </row>
    <row r="8" spans="1:27" s="56" customFormat="1" ht="9" customHeight="1" x14ac:dyDescent="0.15">
      <c r="A8" s="52"/>
      <c r="B8" s="52"/>
      <c r="C8" s="52"/>
      <c r="D8" s="52"/>
      <c r="E8" s="52"/>
      <c r="F8" s="52"/>
      <c r="G8" s="52"/>
      <c r="H8" s="52"/>
      <c r="I8" s="53"/>
      <c r="J8" s="53"/>
      <c r="K8" s="50">
        <f t="shared" si="0"/>
        <v>44347</v>
      </c>
      <c r="L8" s="50" t="str">
        <f t="shared" si="0"/>
        <v/>
      </c>
      <c r="M8" s="50" t="str">
        <f t="shared" si="0"/>
        <v/>
      </c>
      <c r="N8" s="50" t="str">
        <f t="shared" si="0"/>
        <v/>
      </c>
      <c r="O8" s="50" t="str">
        <f t="shared" si="0"/>
        <v/>
      </c>
      <c r="P8" s="50" t="str">
        <f t="shared" si="0"/>
        <v/>
      </c>
      <c r="Q8" s="50" t="str">
        <f t="shared" si="0"/>
        <v/>
      </c>
      <c r="R8" s="54"/>
      <c r="S8" s="50" t="str">
        <f t="shared" si="1"/>
        <v/>
      </c>
      <c r="T8" s="50" t="str">
        <f t="shared" si="1"/>
        <v/>
      </c>
      <c r="U8" s="50" t="str">
        <f t="shared" si="1"/>
        <v/>
      </c>
      <c r="V8" s="50" t="str">
        <f t="shared" si="1"/>
        <v/>
      </c>
      <c r="W8" s="50" t="str">
        <f t="shared" si="1"/>
        <v/>
      </c>
      <c r="X8" s="50" t="str">
        <f t="shared" si="1"/>
        <v/>
      </c>
      <c r="Y8" s="50" t="str">
        <f t="shared" si="1"/>
        <v/>
      </c>
      <c r="Z8" s="55"/>
    </row>
    <row r="9" spans="1:27" s="57" customFormat="1" ht="21" customHeight="1" x14ac:dyDescent="0.15">
      <c r="A9" s="88">
        <f>A10</f>
        <v>44347</v>
      </c>
      <c r="B9" s="89"/>
      <c r="C9" s="89">
        <f>C10</f>
        <v>44348</v>
      </c>
      <c r="D9" s="89"/>
      <c r="E9" s="89">
        <f>E10</f>
        <v>44349</v>
      </c>
      <c r="F9" s="89"/>
      <c r="G9" s="89">
        <f>G10</f>
        <v>44350</v>
      </c>
      <c r="H9" s="89"/>
      <c r="I9" s="89">
        <f>I10</f>
        <v>44351</v>
      </c>
      <c r="J9" s="89"/>
      <c r="K9" s="89">
        <f>K10</f>
        <v>44352</v>
      </c>
      <c r="L9" s="89"/>
      <c r="M9" s="89"/>
      <c r="N9" s="89"/>
      <c r="O9" s="89"/>
      <c r="P9" s="89"/>
      <c r="Q9" s="89"/>
      <c r="R9" s="89"/>
      <c r="S9" s="89">
        <f>S10</f>
        <v>44353</v>
      </c>
      <c r="T9" s="89"/>
      <c r="U9" s="89"/>
      <c r="V9" s="89"/>
      <c r="W9" s="89"/>
      <c r="X9" s="89"/>
      <c r="Y9" s="89"/>
      <c r="Z9" s="91"/>
    </row>
    <row r="10" spans="1:27" s="57" customFormat="1" ht="19" x14ac:dyDescent="0.15">
      <c r="A10" s="61">
        <f>$A$1-(WEEKDAY($A$1,1)-(start_day-1))-IF((WEEKDAY($A$1,1)-(start_day-1))&lt;=0,7,0)+1</f>
        <v>44347</v>
      </c>
      <c r="B10" s="62"/>
      <c r="C10" s="61">
        <f>A10+1</f>
        <v>44348</v>
      </c>
      <c r="D10" s="63"/>
      <c r="E10" s="61">
        <f>C10+1</f>
        <v>44349</v>
      </c>
      <c r="F10" s="63"/>
      <c r="G10" s="61">
        <f>E10+1</f>
        <v>44350</v>
      </c>
      <c r="H10" s="63"/>
      <c r="I10" s="61">
        <f>G10+1</f>
        <v>44351</v>
      </c>
      <c r="J10" s="63"/>
      <c r="K10" s="97">
        <f>I10+1</f>
        <v>44352</v>
      </c>
      <c r="L10" s="98"/>
      <c r="M10" s="99"/>
      <c r="N10" s="99"/>
      <c r="O10" s="99"/>
      <c r="P10" s="99"/>
      <c r="Q10" s="99"/>
      <c r="R10" s="100"/>
      <c r="S10" s="97">
        <f>K10+1</f>
        <v>44353</v>
      </c>
      <c r="T10" s="98"/>
      <c r="U10" s="99"/>
      <c r="V10" s="99"/>
      <c r="W10" s="99"/>
      <c r="X10" s="99"/>
      <c r="Y10" s="99"/>
      <c r="Z10" s="100"/>
    </row>
    <row r="11" spans="1:27" s="57" customFormat="1" x14ac:dyDescent="0.15">
      <c r="A11" s="85"/>
      <c r="B11" s="86"/>
      <c r="C11" s="85"/>
      <c r="D11" s="87"/>
      <c r="E11" s="85"/>
      <c r="F11" s="87"/>
      <c r="G11" s="85"/>
      <c r="H11" s="87"/>
      <c r="I11" s="85"/>
      <c r="J11" s="87"/>
      <c r="K11" s="85"/>
      <c r="L11" s="86"/>
      <c r="M11" s="86"/>
      <c r="N11" s="86"/>
      <c r="O11" s="86"/>
      <c r="P11" s="86"/>
      <c r="Q11" s="86"/>
      <c r="R11" s="87"/>
      <c r="S11" s="85"/>
      <c r="T11" s="86"/>
      <c r="U11" s="86"/>
      <c r="V11" s="86"/>
      <c r="W11" s="86"/>
      <c r="X11" s="86"/>
      <c r="Y11" s="86"/>
      <c r="Z11" s="87"/>
    </row>
    <row r="12" spans="1:27" s="57" customFormat="1" x14ac:dyDescent="0.15">
      <c r="A12" s="85"/>
      <c r="B12" s="86"/>
      <c r="E12" s="85"/>
      <c r="F12" s="87"/>
      <c r="G12" s="85"/>
      <c r="H12" s="87"/>
      <c r="I12" s="85"/>
      <c r="J12" s="87"/>
      <c r="K12" s="85"/>
      <c r="L12" s="86"/>
      <c r="M12" s="86"/>
      <c r="N12" s="86"/>
      <c r="O12" s="86"/>
      <c r="P12" s="86"/>
      <c r="Q12" s="86"/>
      <c r="R12" s="87"/>
      <c r="S12" s="85"/>
      <c r="T12" s="86"/>
      <c r="U12" s="86"/>
      <c r="V12" s="86"/>
      <c r="W12" s="86"/>
      <c r="X12" s="86"/>
      <c r="Y12" s="86"/>
      <c r="Z12" s="87"/>
    </row>
    <row r="13" spans="1:27" s="57" customFormat="1" x14ac:dyDescent="0.15">
      <c r="A13" s="85"/>
      <c r="B13" s="86"/>
      <c r="C13" s="85"/>
      <c r="D13" s="87"/>
      <c r="E13" s="85"/>
      <c r="F13" s="87"/>
      <c r="G13" s="85"/>
      <c r="H13" s="87"/>
      <c r="I13" s="85"/>
      <c r="J13" s="87"/>
      <c r="K13" s="85"/>
      <c r="L13" s="86"/>
      <c r="M13" s="86"/>
      <c r="N13" s="86"/>
      <c r="O13" s="86"/>
      <c r="P13" s="86"/>
      <c r="Q13" s="86"/>
      <c r="R13" s="87"/>
      <c r="S13" s="85"/>
      <c r="T13" s="86"/>
      <c r="U13" s="86"/>
      <c r="V13" s="86"/>
      <c r="W13" s="86"/>
      <c r="X13" s="86"/>
      <c r="Y13" s="86"/>
      <c r="Z13" s="87"/>
    </row>
    <row r="14" spans="1:27" s="57" customFormat="1" x14ac:dyDescent="0.15">
      <c r="A14" s="85"/>
      <c r="B14" s="86"/>
      <c r="C14" s="85"/>
      <c r="D14" s="87"/>
      <c r="E14" s="85"/>
      <c r="F14" s="87"/>
      <c r="G14" s="85"/>
      <c r="H14" s="87"/>
      <c r="I14" s="85"/>
      <c r="J14" s="87"/>
      <c r="K14" s="85"/>
      <c r="L14" s="86"/>
      <c r="M14" s="86"/>
      <c r="N14" s="86"/>
      <c r="O14" s="86"/>
      <c r="P14" s="86"/>
      <c r="Q14" s="86"/>
      <c r="R14" s="87"/>
      <c r="S14" s="85"/>
      <c r="T14" s="86"/>
      <c r="U14" s="86"/>
      <c r="V14" s="86"/>
      <c r="W14" s="86"/>
      <c r="X14" s="86"/>
      <c r="Y14" s="86"/>
      <c r="Z14" s="87"/>
    </row>
    <row r="15" spans="1:27" s="64" customFormat="1" ht="13.25" customHeight="1" x14ac:dyDescent="0.15">
      <c r="A15" s="94"/>
      <c r="B15" s="95"/>
      <c r="C15" s="94"/>
      <c r="D15" s="96"/>
      <c r="E15" s="94"/>
      <c r="F15" s="96"/>
      <c r="G15" s="94"/>
      <c r="H15" s="96"/>
      <c r="I15" s="94"/>
      <c r="J15" s="96"/>
      <c r="K15" s="94"/>
      <c r="L15" s="95"/>
      <c r="M15" s="95"/>
      <c r="N15" s="95"/>
      <c r="O15" s="95"/>
      <c r="P15" s="95"/>
      <c r="Q15" s="95"/>
      <c r="R15" s="96"/>
      <c r="S15" s="94"/>
      <c r="T15" s="95"/>
      <c r="U15" s="95"/>
      <c r="V15" s="95"/>
      <c r="W15" s="95"/>
      <c r="X15" s="95"/>
      <c r="Y15" s="95"/>
      <c r="Z15" s="96"/>
      <c r="AA15" s="57"/>
    </row>
    <row r="16" spans="1:27" s="57" customFormat="1" ht="19" x14ac:dyDescent="0.15">
      <c r="A16" s="61">
        <f>S10+1</f>
        <v>44354</v>
      </c>
      <c r="B16" s="62"/>
      <c r="C16" s="61">
        <f>A16+1</f>
        <v>44355</v>
      </c>
      <c r="D16" s="63"/>
      <c r="E16" s="61">
        <f>C16+1</f>
        <v>44356</v>
      </c>
      <c r="F16" s="63"/>
      <c r="G16" s="61">
        <f>E16+1</f>
        <v>44357</v>
      </c>
      <c r="H16" s="63"/>
      <c r="I16" s="61">
        <f>G16+1</f>
        <v>44358</v>
      </c>
      <c r="J16" s="63"/>
      <c r="K16" s="97">
        <f>I16+1</f>
        <v>44359</v>
      </c>
      <c r="L16" s="98"/>
      <c r="M16" s="99"/>
      <c r="N16" s="99"/>
      <c r="O16" s="99"/>
      <c r="P16" s="99"/>
      <c r="Q16" s="99"/>
      <c r="R16" s="100"/>
      <c r="S16" s="97">
        <f>K16+1</f>
        <v>44360</v>
      </c>
      <c r="T16" s="98"/>
      <c r="U16" s="99"/>
      <c r="V16" s="99"/>
      <c r="W16" s="99"/>
      <c r="X16" s="99"/>
      <c r="Y16" s="99"/>
      <c r="Z16" s="100"/>
    </row>
    <row r="17" spans="1:27" s="57" customFormat="1" x14ac:dyDescent="0.15">
      <c r="A17" s="85"/>
      <c r="B17" s="86"/>
      <c r="C17" s="85"/>
      <c r="D17" s="87"/>
      <c r="E17" s="85"/>
      <c r="F17" s="87"/>
      <c r="G17" s="85"/>
      <c r="H17" s="87"/>
      <c r="I17" s="85"/>
      <c r="J17" s="87"/>
      <c r="K17" s="85"/>
      <c r="L17" s="86"/>
      <c r="M17" s="86"/>
      <c r="N17" s="86"/>
      <c r="O17" s="86"/>
      <c r="P17" s="86"/>
      <c r="Q17" s="86"/>
      <c r="R17" s="87"/>
      <c r="S17" s="85"/>
      <c r="T17" s="86"/>
      <c r="U17" s="86"/>
      <c r="V17" s="86"/>
      <c r="W17" s="86"/>
      <c r="X17" s="86"/>
      <c r="Y17" s="86"/>
      <c r="Z17" s="87"/>
    </row>
    <row r="18" spans="1:27" s="57" customFormat="1" ht="25.75" customHeight="1" x14ac:dyDescent="0.15">
      <c r="A18" s="85"/>
      <c r="B18" s="86"/>
      <c r="C18" s="101" t="s">
        <v>60</v>
      </c>
      <c r="D18" s="103"/>
      <c r="E18" s="85"/>
      <c r="F18" s="87"/>
      <c r="G18" s="92" t="s">
        <v>20</v>
      </c>
      <c r="H18" s="93"/>
      <c r="I18" s="85"/>
      <c r="J18" s="87"/>
      <c r="K18" s="85"/>
      <c r="L18" s="86"/>
      <c r="M18" s="86"/>
      <c r="N18" s="86"/>
      <c r="O18" s="86"/>
      <c r="P18" s="86"/>
      <c r="Q18" s="86"/>
      <c r="R18" s="87"/>
      <c r="S18" s="101"/>
      <c r="T18" s="102"/>
      <c r="U18" s="102"/>
      <c r="V18" s="102"/>
      <c r="W18" s="102"/>
      <c r="X18" s="102"/>
      <c r="Y18" s="102"/>
      <c r="Z18" s="103"/>
    </row>
    <row r="19" spans="1:27" s="57" customFormat="1" x14ac:dyDescent="0.15">
      <c r="A19" s="85"/>
      <c r="B19" s="86"/>
      <c r="C19" s="85"/>
      <c r="D19" s="87"/>
      <c r="E19" s="85"/>
      <c r="F19" s="87"/>
      <c r="G19" s="85"/>
      <c r="H19" s="87"/>
      <c r="I19" s="85"/>
      <c r="J19" s="87"/>
      <c r="K19" s="85"/>
      <c r="L19" s="86"/>
      <c r="M19" s="86"/>
      <c r="N19" s="86"/>
      <c r="O19" s="86"/>
      <c r="P19" s="86"/>
      <c r="Q19" s="86"/>
      <c r="R19" s="87"/>
      <c r="S19" s="85"/>
      <c r="T19" s="86"/>
      <c r="U19" s="86"/>
      <c r="V19" s="86"/>
      <c r="W19" s="86"/>
      <c r="X19" s="86"/>
      <c r="Y19" s="86"/>
      <c r="Z19" s="87"/>
    </row>
    <row r="20" spans="1:27" s="57" customFormat="1" x14ac:dyDescent="0.15">
      <c r="A20" s="85"/>
      <c r="B20" s="86"/>
      <c r="C20" s="85"/>
      <c r="D20" s="87"/>
      <c r="E20" s="85"/>
      <c r="F20" s="87"/>
      <c r="G20" s="85"/>
      <c r="H20" s="87"/>
      <c r="I20" s="85"/>
      <c r="J20" s="87"/>
      <c r="K20" s="85"/>
      <c r="L20" s="86"/>
      <c r="M20" s="86"/>
      <c r="N20" s="86"/>
      <c r="O20" s="86"/>
      <c r="P20" s="86"/>
      <c r="Q20" s="86"/>
      <c r="R20" s="87"/>
      <c r="S20" s="85"/>
      <c r="T20" s="86"/>
      <c r="U20" s="86"/>
      <c r="V20" s="86"/>
      <c r="W20" s="86"/>
      <c r="X20" s="86"/>
      <c r="Y20" s="86"/>
      <c r="Z20" s="87"/>
    </row>
    <row r="21" spans="1:27" s="64" customFormat="1" ht="13.25" customHeight="1" x14ac:dyDescent="0.15">
      <c r="A21" s="94"/>
      <c r="B21" s="95"/>
      <c r="C21" s="94"/>
      <c r="D21" s="96"/>
      <c r="E21" s="94"/>
      <c r="F21" s="96"/>
      <c r="G21" s="94"/>
      <c r="H21" s="96"/>
      <c r="I21" s="94"/>
      <c r="J21" s="96"/>
      <c r="K21" s="94"/>
      <c r="L21" s="95"/>
      <c r="M21" s="95"/>
      <c r="N21" s="95"/>
      <c r="O21" s="95"/>
      <c r="P21" s="95"/>
      <c r="Q21" s="95"/>
      <c r="R21" s="96"/>
      <c r="S21" s="94"/>
      <c r="T21" s="95"/>
      <c r="U21" s="95"/>
      <c r="V21" s="95"/>
      <c r="W21" s="95"/>
      <c r="X21" s="95"/>
      <c r="Y21" s="95"/>
      <c r="Z21" s="96"/>
      <c r="AA21" s="57"/>
    </row>
    <row r="22" spans="1:27" s="57" customFormat="1" ht="19" x14ac:dyDescent="0.15">
      <c r="A22" s="61">
        <f>S16+1</f>
        <v>44361</v>
      </c>
      <c r="B22" s="62"/>
      <c r="C22" s="61">
        <f>A22+1</f>
        <v>44362</v>
      </c>
      <c r="D22" s="63"/>
      <c r="E22" s="61">
        <f>C22+1</f>
        <v>44363</v>
      </c>
      <c r="F22" s="63"/>
      <c r="G22" s="61">
        <f>E22+1</f>
        <v>44364</v>
      </c>
      <c r="H22" s="63"/>
      <c r="I22" s="61">
        <f>G22+1</f>
        <v>44365</v>
      </c>
      <c r="J22" s="63"/>
      <c r="K22" s="97">
        <f>I22+1</f>
        <v>44366</v>
      </c>
      <c r="L22" s="98"/>
      <c r="M22" s="99"/>
      <c r="N22" s="99"/>
      <c r="O22" s="99"/>
      <c r="P22" s="99"/>
      <c r="Q22" s="99"/>
      <c r="R22" s="100"/>
      <c r="S22" s="97">
        <f>K22+1</f>
        <v>44367</v>
      </c>
      <c r="T22" s="98"/>
      <c r="U22" s="99"/>
      <c r="V22" s="99"/>
      <c r="W22" s="99"/>
      <c r="X22" s="99"/>
      <c r="Y22" s="99"/>
      <c r="Z22" s="100"/>
    </row>
    <row r="23" spans="1:27" s="57" customFormat="1" x14ac:dyDescent="0.15">
      <c r="A23" s="85"/>
      <c r="B23" s="86"/>
      <c r="C23" s="85"/>
      <c r="D23" s="87"/>
      <c r="E23" s="85"/>
      <c r="F23" s="87"/>
      <c r="G23" s="85"/>
      <c r="H23" s="87"/>
      <c r="I23" s="85"/>
      <c r="J23" s="87"/>
      <c r="K23" s="85"/>
      <c r="L23" s="86"/>
      <c r="M23" s="86"/>
      <c r="N23" s="86"/>
      <c r="O23" s="86"/>
      <c r="P23" s="86"/>
      <c r="Q23" s="86"/>
      <c r="R23" s="87"/>
      <c r="S23" s="85"/>
      <c r="T23" s="86"/>
      <c r="U23" s="86"/>
      <c r="V23" s="86"/>
      <c r="W23" s="86"/>
      <c r="X23" s="86"/>
      <c r="Y23" s="86"/>
      <c r="Z23" s="87"/>
    </row>
    <row r="24" spans="1:27" s="57" customFormat="1" x14ac:dyDescent="0.15">
      <c r="A24" s="85" t="s">
        <v>32</v>
      </c>
      <c r="B24" s="86"/>
      <c r="C24" s="92"/>
      <c r="D24" s="93"/>
      <c r="E24" s="85"/>
      <c r="F24" s="87"/>
      <c r="G24" s="85"/>
      <c r="H24" s="87"/>
      <c r="I24" s="85"/>
      <c r="J24" s="87"/>
      <c r="K24" s="85"/>
      <c r="L24" s="86"/>
      <c r="M24" s="86"/>
      <c r="N24" s="86"/>
      <c r="O24" s="86"/>
      <c r="P24" s="86"/>
      <c r="Q24" s="86"/>
      <c r="R24" s="87"/>
      <c r="S24" s="85" t="s">
        <v>61</v>
      </c>
      <c r="T24" s="86"/>
      <c r="U24" s="86"/>
      <c r="V24" s="86"/>
      <c r="W24" s="86"/>
      <c r="X24" s="86"/>
      <c r="Y24" s="86"/>
      <c r="Z24" s="87"/>
    </row>
    <row r="25" spans="1:27" s="57" customFormat="1" x14ac:dyDescent="0.15">
      <c r="A25" s="85"/>
      <c r="B25" s="86"/>
      <c r="C25" s="85"/>
      <c r="D25" s="87"/>
      <c r="E25" s="85"/>
      <c r="F25" s="87"/>
      <c r="G25" s="85"/>
      <c r="H25" s="87"/>
      <c r="I25" s="85"/>
      <c r="J25" s="87"/>
      <c r="K25" s="85"/>
      <c r="L25" s="86"/>
      <c r="M25" s="86"/>
      <c r="N25" s="86"/>
      <c r="O25" s="86"/>
      <c r="P25" s="86"/>
      <c r="Q25" s="86"/>
      <c r="R25" s="87"/>
      <c r="S25" s="85" t="s">
        <v>62</v>
      </c>
      <c r="T25" s="86"/>
      <c r="U25" s="86"/>
      <c r="V25" s="86"/>
      <c r="W25" s="86"/>
      <c r="X25" s="86"/>
      <c r="Y25" s="86"/>
      <c r="Z25" s="87"/>
    </row>
    <row r="26" spans="1:27" s="57" customFormat="1" x14ac:dyDescent="0.15">
      <c r="A26" s="85"/>
      <c r="B26" s="86"/>
      <c r="C26" s="85"/>
      <c r="D26" s="87"/>
      <c r="E26" s="85"/>
      <c r="F26" s="87"/>
      <c r="G26" s="85"/>
      <c r="H26" s="87"/>
      <c r="I26" s="85"/>
      <c r="J26" s="87"/>
      <c r="K26" s="85"/>
      <c r="L26" s="86"/>
      <c r="M26" s="86"/>
      <c r="N26" s="86"/>
      <c r="O26" s="86"/>
      <c r="P26" s="86"/>
      <c r="Q26" s="86"/>
      <c r="R26" s="87"/>
      <c r="S26" s="85"/>
      <c r="T26" s="86"/>
      <c r="U26" s="86"/>
      <c r="V26" s="86"/>
      <c r="W26" s="86"/>
      <c r="X26" s="86"/>
      <c r="Y26" s="86"/>
      <c r="Z26" s="87"/>
    </row>
    <row r="27" spans="1:27" s="64" customFormat="1" x14ac:dyDescent="0.15">
      <c r="A27" s="94"/>
      <c r="B27" s="95"/>
      <c r="C27" s="94"/>
      <c r="D27" s="96"/>
      <c r="E27" s="94"/>
      <c r="F27" s="96"/>
      <c r="G27" s="94"/>
      <c r="H27" s="96"/>
      <c r="I27" s="94"/>
      <c r="J27" s="96"/>
      <c r="K27" s="94"/>
      <c r="L27" s="95"/>
      <c r="M27" s="95"/>
      <c r="N27" s="95"/>
      <c r="O27" s="95"/>
      <c r="P27" s="95"/>
      <c r="Q27" s="95"/>
      <c r="R27" s="96"/>
      <c r="S27" s="94"/>
      <c r="T27" s="95"/>
      <c r="U27" s="95"/>
      <c r="V27" s="95"/>
      <c r="W27" s="95"/>
      <c r="X27" s="95"/>
      <c r="Y27" s="95"/>
      <c r="Z27" s="96"/>
      <c r="AA27" s="57"/>
    </row>
    <row r="28" spans="1:27" s="57" customFormat="1" ht="19" x14ac:dyDescent="0.15">
      <c r="A28" s="61">
        <f>S22+1</f>
        <v>44368</v>
      </c>
      <c r="B28" s="62"/>
      <c r="C28" s="61">
        <f>A28+1</f>
        <v>44369</v>
      </c>
      <c r="D28" s="63"/>
      <c r="E28" s="61">
        <f>C28+1</f>
        <v>44370</v>
      </c>
      <c r="F28" s="63"/>
      <c r="G28" s="61">
        <f>E28+1</f>
        <v>44371</v>
      </c>
      <c r="H28" s="63"/>
      <c r="I28" s="61">
        <f>G28+1</f>
        <v>44372</v>
      </c>
      <c r="J28" s="63"/>
      <c r="K28" s="97">
        <f>I28+1</f>
        <v>44373</v>
      </c>
      <c r="L28" s="98"/>
      <c r="M28" s="99"/>
      <c r="N28" s="99"/>
      <c r="O28" s="99"/>
      <c r="P28" s="99"/>
      <c r="Q28" s="99"/>
      <c r="R28" s="100"/>
      <c r="S28" s="97">
        <f>K28+1</f>
        <v>44374</v>
      </c>
      <c r="T28" s="98"/>
      <c r="U28" s="99"/>
      <c r="V28" s="99"/>
      <c r="W28" s="99"/>
      <c r="X28" s="99"/>
      <c r="Y28" s="99"/>
      <c r="Z28" s="100"/>
    </row>
    <row r="29" spans="1:27" s="57" customFormat="1" x14ac:dyDescent="0.15">
      <c r="A29" s="85"/>
      <c r="B29" s="86"/>
      <c r="C29" s="85"/>
      <c r="D29" s="87"/>
      <c r="E29" s="85"/>
      <c r="F29" s="87"/>
      <c r="G29" s="85"/>
      <c r="H29" s="87"/>
      <c r="I29" s="85"/>
      <c r="J29" s="87"/>
      <c r="K29" s="85"/>
      <c r="L29" s="86"/>
      <c r="M29" s="86"/>
      <c r="N29" s="86"/>
      <c r="O29" s="86"/>
      <c r="P29" s="86"/>
      <c r="Q29" s="86"/>
      <c r="R29" s="87"/>
      <c r="S29" s="85"/>
      <c r="T29" s="86"/>
      <c r="U29" s="86"/>
      <c r="V29" s="86"/>
      <c r="W29" s="86"/>
      <c r="X29" s="86"/>
      <c r="Y29" s="86"/>
      <c r="Z29" s="87"/>
    </row>
    <row r="30" spans="1:27" s="57" customFormat="1" x14ac:dyDescent="0.15">
      <c r="A30" s="85"/>
      <c r="B30" s="86"/>
      <c r="C30" s="92" t="s">
        <v>42</v>
      </c>
      <c r="D30" s="93"/>
      <c r="E30" s="85"/>
      <c r="F30" s="87"/>
      <c r="G30" s="85"/>
      <c r="H30" s="87"/>
      <c r="I30" s="85"/>
      <c r="J30" s="87"/>
      <c r="K30" s="85" t="s">
        <v>34</v>
      </c>
      <c r="L30" s="86"/>
      <c r="M30" s="86"/>
      <c r="N30" s="86"/>
      <c r="O30" s="86"/>
      <c r="P30" s="86"/>
      <c r="Q30" s="86"/>
      <c r="R30" s="87"/>
      <c r="S30" s="85" t="s">
        <v>34</v>
      </c>
      <c r="T30" s="86"/>
      <c r="U30" s="86"/>
      <c r="V30" s="86"/>
      <c r="W30" s="86"/>
      <c r="X30" s="86"/>
      <c r="Y30" s="86"/>
      <c r="Z30" s="87"/>
    </row>
    <row r="31" spans="1:27" s="57" customFormat="1" ht="23.5" customHeight="1" x14ac:dyDescent="0.15">
      <c r="A31" s="85"/>
      <c r="B31" s="86"/>
      <c r="C31" s="85"/>
      <c r="D31" s="87"/>
      <c r="E31" s="85"/>
      <c r="F31" s="87"/>
      <c r="G31" s="85"/>
      <c r="H31" s="87"/>
      <c r="I31" s="85"/>
      <c r="J31" s="87"/>
      <c r="K31" s="85"/>
      <c r="L31" s="86"/>
      <c r="M31" s="86"/>
      <c r="N31" s="86"/>
      <c r="O31" s="86"/>
      <c r="P31" s="86"/>
      <c r="Q31" s="86"/>
      <c r="R31" s="87"/>
      <c r="S31" s="101" t="s">
        <v>50</v>
      </c>
      <c r="T31" s="102"/>
      <c r="U31" s="102"/>
      <c r="V31" s="102"/>
      <c r="W31" s="102"/>
      <c r="X31" s="102"/>
      <c r="Y31" s="102"/>
      <c r="Z31" s="103"/>
    </row>
    <row r="32" spans="1:27" s="57" customFormat="1" x14ac:dyDescent="0.15">
      <c r="A32" s="85"/>
      <c r="B32" s="86"/>
      <c r="C32" s="85"/>
      <c r="D32" s="87"/>
      <c r="E32" s="85"/>
      <c r="F32" s="87"/>
      <c r="G32" s="85"/>
      <c r="H32" s="87"/>
      <c r="I32" s="85"/>
      <c r="J32" s="87"/>
      <c r="K32" s="85"/>
      <c r="L32" s="86"/>
      <c r="M32" s="86"/>
      <c r="N32" s="86"/>
      <c r="O32" s="86"/>
      <c r="P32" s="86"/>
      <c r="Q32" s="86"/>
      <c r="R32" s="87"/>
      <c r="S32" s="85"/>
      <c r="T32" s="86"/>
      <c r="U32" s="86"/>
      <c r="V32" s="86"/>
      <c r="W32" s="86"/>
      <c r="X32" s="86"/>
      <c r="Y32" s="86"/>
      <c r="Z32" s="87"/>
    </row>
    <row r="33" spans="1:27" s="64" customFormat="1" x14ac:dyDescent="0.15">
      <c r="A33" s="94"/>
      <c r="B33" s="95"/>
      <c r="C33" s="94"/>
      <c r="D33" s="96"/>
      <c r="E33" s="94"/>
      <c r="F33" s="96"/>
      <c r="G33" s="94"/>
      <c r="H33" s="96"/>
      <c r="I33" s="94"/>
      <c r="J33" s="96"/>
      <c r="K33" s="94"/>
      <c r="L33" s="95"/>
      <c r="M33" s="95"/>
      <c r="N33" s="95"/>
      <c r="O33" s="95"/>
      <c r="P33" s="95"/>
      <c r="Q33" s="95"/>
      <c r="R33" s="96"/>
      <c r="S33" s="94"/>
      <c r="T33" s="95"/>
      <c r="U33" s="95"/>
      <c r="V33" s="95"/>
      <c r="W33" s="95"/>
      <c r="X33" s="95"/>
      <c r="Y33" s="95"/>
      <c r="Z33" s="96"/>
      <c r="AA33" s="57"/>
    </row>
    <row r="34" spans="1:27" s="57" customFormat="1" ht="19" x14ac:dyDescent="0.15">
      <c r="A34" s="61">
        <f>S28+1</f>
        <v>44375</v>
      </c>
      <c r="B34" s="62"/>
      <c r="C34" s="61">
        <f>A34+1</f>
        <v>44376</v>
      </c>
      <c r="D34" s="63"/>
      <c r="E34" s="61">
        <f>C34+1</f>
        <v>44377</v>
      </c>
      <c r="F34" s="63"/>
      <c r="G34" s="61">
        <f>E34+1</f>
        <v>44378</v>
      </c>
      <c r="H34" s="63"/>
      <c r="I34" s="61">
        <f>G34+1</f>
        <v>44379</v>
      </c>
      <c r="J34" s="63"/>
      <c r="K34" s="97">
        <f>I34+1</f>
        <v>44380</v>
      </c>
      <c r="L34" s="98"/>
      <c r="M34" s="99"/>
      <c r="N34" s="99"/>
      <c r="O34" s="99"/>
      <c r="P34" s="99"/>
      <c r="Q34" s="99"/>
      <c r="R34" s="100"/>
      <c r="S34" s="97">
        <f>K34+1</f>
        <v>44381</v>
      </c>
      <c r="T34" s="98"/>
      <c r="U34" s="99"/>
      <c r="V34" s="99"/>
      <c r="W34" s="99"/>
      <c r="X34" s="99"/>
      <c r="Y34" s="99"/>
      <c r="Z34" s="100"/>
    </row>
    <row r="35" spans="1:27" s="57" customFormat="1" x14ac:dyDescent="0.15">
      <c r="A35" s="85"/>
      <c r="B35" s="86"/>
      <c r="C35" s="85"/>
      <c r="D35" s="87"/>
      <c r="E35" s="85"/>
      <c r="F35" s="87"/>
      <c r="G35" s="85"/>
      <c r="H35" s="87"/>
      <c r="I35" s="85"/>
      <c r="J35" s="87"/>
      <c r="K35" s="85"/>
      <c r="L35" s="86"/>
      <c r="M35" s="86"/>
      <c r="N35" s="86"/>
      <c r="O35" s="86"/>
      <c r="P35" s="86"/>
      <c r="Q35" s="86"/>
      <c r="R35" s="87"/>
      <c r="S35" s="85"/>
      <c r="T35" s="86"/>
      <c r="U35" s="86"/>
      <c r="V35" s="86"/>
      <c r="W35" s="86"/>
      <c r="X35" s="86"/>
      <c r="Y35" s="86"/>
      <c r="Z35" s="87"/>
    </row>
    <row r="36" spans="1:27" s="57" customFormat="1" x14ac:dyDescent="0.15">
      <c r="A36" s="85" t="s">
        <v>34</v>
      </c>
      <c r="B36" s="86"/>
      <c r="C36" s="85" t="s">
        <v>34</v>
      </c>
      <c r="D36" s="87"/>
      <c r="E36" s="85" t="s">
        <v>34</v>
      </c>
      <c r="F36" s="87"/>
      <c r="G36" s="85"/>
      <c r="H36" s="87"/>
      <c r="I36" s="85"/>
      <c r="J36" s="87"/>
      <c r="K36" s="85"/>
      <c r="L36" s="86"/>
      <c r="M36" s="86"/>
      <c r="N36" s="86"/>
      <c r="O36" s="86"/>
      <c r="P36" s="86"/>
      <c r="Q36" s="86"/>
      <c r="R36" s="87"/>
      <c r="S36" s="85"/>
      <c r="T36" s="86"/>
      <c r="U36" s="86"/>
      <c r="V36" s="86"/>
      <c r="W36" s="86"/>
      <c r="X36" s="86"/>
      <c r="Y36" s="86"/>
      <c r="Z36" s="87"/>
    </row>
    <row r="37" spans="1:27" s="57" customFormat="1" x14ac:dyDescent="0.15">
      <c r="A37" s="85"/>
      <c r="B37" s="86"/>
      <c r="C37" s="85"/>
      <c r="D37" s="87"/>
      <c r="E37" s="85"/>
      <c r="F37" s="87"/>
      <c r="G37" s="85"/>
      <c r="H37" s="87"/>
      <c r="I37" s="85"/>
      <c r="J37" s="87"/>
      <c r="K37" s="85"/>
      <c r="L37" s="86"/>
      <c r="M37" s="86"/>
      <c r="N37" s="86"/>
      <c r="O37" s="86"/>
      <c r="P37" s="86"/>
      <c r="Q37" s="86"/>
      <c r="R37" s="87"/>
      <c r="S37" s="85"/>
      <c r="T37" s="86"/>
      <c r="U37" s="86"/>
      <c r="V37" s="86"/>
      <c r="W37" s="86"/>
      <c r="X37" s="86"/>
      <c r="Y37" s="86"/>
      <c r="Z37" s="87"/>
    </row>
    <row r="38" spans="1:27" s="57" customFormat="1" x14ac:dyDescent="0.15">
      <c r="A38" s="85"/>
      <c r="B38" s="86"/>
      <c r="C38" s="85"/>
      <c r="D38" s="87"/>
      <c r="E38" s="85"/>
      <c r="F38" s="87"/>
      <c r="G38" s="85"/>
      <c r="H38" s="87"/>
      <c r="I38" s="85"/>
      <c r="J38" s="87"/>
      <c r="K38" s="85"/>
      <c r="L38" s="86"/>
      <c r="M38" s="86"/>
      <c r="N38" s="86"/>
      <c r="O38" s="86"/>
      <c r="P38" s="86"/>
      <c r="Q38" s="86"/>
      <c r="R38" s="87"/>
      <c r="S38" s="85"/>
      <c r="T38" s="86"/>
      <c r="U38" s="86"/>
      <c r="V38" s="86"/>
      <c r="W38" s="86"/>
      <c r="X38" s="86"/>
      <c r="Y38" s="86"/>
      <c r="Z38" s="87"/>
    </row>
    <row r="39" spans="1:27" s="64" customFormat="1" x14ac:dyDescent="0.15">
      <c r="A39" s="94"/>
      <c r="B39" s="95"/>
      <c r="C39" s="94"/>
      <c r="D39" s="96"/>
      <c r="E39" s="94"/>
      <c r="F39" s="96"/>
      <c r="G39" s="94"/>
      <c r="H39" s="96"/>
      <c r="I39" s="94"/>
      <c r="J39" s="96"/>
      <c r="K39" s="94"/>
      <c r="L39" s="95"/>
      <c r="M39" s="95"/>
      <c r="N39" s="95"/>
      <c r="O39" s="95"/>
      <c r="P39" s="95"/>
      <c r="Q39" s="95"/>
      <c r="R39" s="96"/>
      <c r="S39" s="94"/>
      <c r="T39" s="95"/>
      <c r="U39" s="95"/>
      <c r="V39" s="95"/>
      <c r="W39" s="95"/>
      <c r="X39" s="95"/>
      <c r="Y39" s="95"/>
      <c r="Z39" s="96"/>
      <c r="AA39" s="57"/>
    </row>
    <row r="40" spans="1:27" ht="19" x14ac:dyDescent="0.2">
      <c r="A40" s="61">
        <f>S34+1</f>
        <v>44382</v>
      </c>
      <c r="B40" s="62"/>
      <c r="C40" s="61">
        <f>A40+1</f>
        <v>44383</v>
      </c>
      <c r="D40" s="63"/>
      <c r="E40" s="65" t="s">
        <v>0</v>
      </c>
      <c r="F40" s="66"/>
      <c r="G40" s="66"/>
      <c r="H40" s="66"/>
      <c r="I40" s="66"/>
      <c r="J40" s="66"/>
      <c r="K40" s="66"/>
      <c r="L40" s="66"/>
      <c r="M40" s="66"/>
      <c r="N40" s="66"/>
      <c r="O40" s="66"/>
      <c r="P40" s="66"/>
      <c r="Q40" s="66"/>
      <c r="R40" s="66"/>
      <c r="S40" s="66"/>
      <c r="T40" s="66"/>
      <c r="U40" s="66"/>
      <c r="V40" s="66"/>
      <c r="W40" s="66"/>
      <c r="X40" s="66"/>
      <c r="Y40" s="66"/>
      <c r="Z40" s="67"/>
    </row>
    <row r="41" spans="1:27" x14ac:dyDescent="0.15">
      <c r="A41" s="85"/>
      <c r="B41" s="86"/>
      <c r="C41" s="85"/>
      <c r="D41" s="87"/>
      <c r="E41" s="69"/>
      <c r="F41" s="70"/>
      <c r="G41" s="70"/>
      <c r="H41" s="70"/>
      <c r="I41" s="70"/>
      <c r="J41" s="70"/>
      <c r="K41" s="70"/>
      <c r="L41" s="70"/>
      <c r="M41" s="70"/>
      <c r="N41" s="70"/>
      <c r="O41" s="70"/>
      <c r="P41" s="70"/>
      <c r="Q41" s="70"/>
      <c r="R41" s="70"/>
      <c r="S41" s="70"/>
      <c r="T41" s="70"/>
      <c r="U41" s="70"/>
      <c r="V41" s="70"/>
      <c r="W41" s="70"/>
      <c r="X41" s="70"/>
      <c r="Y41" s="70"/>
      <c r="Z41" s="71"/>
    </row>
    <row r="42" spans="1:27" x14ac:dyDescent="0.15">
      <c r="A42" s="85"/>
      <c r="B42" s="86"/>
      <c r="C42" s="85"/>
      <c r="D42" s="87"/>
      <c r="E42" s="69"/>
      <c r="F42" s="70"/>
      <c r="G42" s="70"/>
      <c r="H42" s="70"/>
      <c r="I42" s="70"/>
      <c r="J42" s="70"/>
      <c r="K42" s="70"/>
      <c r="L42" s="70"/>
      <c r="M42" s="70"/>
      <c r="N42" s="70"/>
      <c r="O42" s="70"/>
      <c r="P42" s="70"/>
      <c r="Q42" s="70"/>
      <c r="R42" s="70"/>
      <c r="S42" s="70"/>
      <c r="T42" s="70"/>
      <c r="U42" s="70"/>
      <c r="V42" s="70"/>
      <c r="W42" s="70"/>
      <c r="X42" s="70"/>
      <c r="Y42" s="70"/>
      <c r="Z42" s="72"/>
    </row>
    <row r="43" spans="1:27" x14ac:dyDescent="0.15">
      <c r="A43" s="85"/>
      <c r="B43" s="86"/>
      <c r="C43" s="85"/>
      <c r="D43" s="87"/>
      <c r="E43" s="69"/>
      <c r="F43" s="70"/>
      <c r="G43" s="70"/>
      <c r="H43" s="70"/>
      <c r="I43" s="70"/>
      <c r="J43" s="70"/>
      <c r="K43" s="70"/>
      <c r="L43" s="70"/>
      <c r="M43" s="70"/>
      <c r="N43" s="70"/>
      <c r="O43" s="70"/>
      <c r="P43" s="70"/>
      <c r="Q43" s="70"/>
      <c r="R43" s="70"/>
      <c r="S43" s="70"/>
      <c r="T43" s="70"/>
      <c r="U43" s="70"/>
      <c r="V43" s="70"/>
      <c r="W43" s="70"/>
      <c r="X43" s="70"/>
      <c r="Y43" s="70"/>
      <c r="Z43" s="72"/>
    </row>
    <row r="44" spans="1:27" x14ac:dyDescent="0.15">
      <c r="A44" s="85"/>
      <c r="B44" s="86"/>
      <c r="C44" s="85"/>
      <c r="D44" s="87"/>
      <c r="E44" s="69"/>
      <c r="F44" s="70"/>
      <c r="G44" s="70"/>
      <c r="H44" s="70"/>
      <c r="I44" s="70"/>
      <c r="J44" s="70"/>
      <c r="K44" s="82"/>
      <c r="L44" s="82"/>
      <c r="M44" s="82"/>
      <c r="N44" s="82"/>
      <c r="O44" s="82"/>
      <c r="P44" s="82"/>
      <c r="Q44" s="82"/>
      <c r="R44" s="82"/>
      <c r="S44" s="82"/>
      <c r="T44" s="82"/>
      <c r="U44" s="82"/>
      <c r="V44" s="82"/>
      <c r="W44" s="82"/>
      <c r="X44" s="82"/>
      <c r="Y44" s="82"/>
      <c r="Z44" s="83"/>
    </row>
    <row r="45" spans="1:27" s="57" customFormat="1" x14ac:dyDescent="0.15">
      <c r="A45" s="94"/>
      <c r="B45" s="95"/>
      <c r="C45" s="94"/>
      <c r="D45" s="96"/>
      <c r="E45" s="73"/>
      <c r="F45" s="74"/>
      <c r="G45" s="74"/>
      <c r="H45" s="74"/>
      <c r="I45" s="74"/>
      <c r="J45" s="74"/>
      <c r="K45" s="80"/>
      <c r="L45" s="80"/>
      <c r="M45" s="80"/>
      <c r="N45" s="80"/>
      <c r="O45" s="80"/>
      <c r="P45" s="80"/>
      <c r="Q45" s="80"/>
      <c r="R45" s="80"/>
      <c r="S45" s="80"/>
      <c r="T45" s="80"/>
      <c r="U45" s="80"/>
      <c r="V45" s="80"/>
      <c r="W45" s="80"/>
      <c r="X45" s="80"/>
      <c r="Y45" s="80"/>
      <c r="Z45" s="81"/>
    </row>
  </sheetData>
  <mergeCells count="216">
    <mergeCell ref="A1:H7"/>
    <mergeCell ref="K1:Q1"/>
    <mergeCell ref="S1:Y1"/>
    <mergeCell ref="A9:B9"/>
    <mergeCell ref="C9:D9"/>
    <mergeCell ref="E9:F9"/>
    <mergeCell ref="G9:H9"/>
    <mergeCell ref="I9:J9"/>
    <mergeCell ref="K9:R9"/>
    <mergeCell ref="S9:Z9"/>
    <mergeCell ref="S11:Z11"/>
    <mergeCell ref="A12:B12"/>
    <mergeCell ref="G18:H18"/>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A15:B15"/>
    <mergeCell ref="C15:D15"/>
    <mergeCell ref="E15:F15"/>
    <mergeCell ref="G15:H15"/>
    <mergeCell ref="I15:J15"/>
    <mergeCell ref="K15:R15"/>
    <mergeCell ref="K16:L16"/>
    <mergeCell ref="M16:R16"/>
    <mergeCell ref="S16:T16"/>
    <mergeCell ref="U16:Z16"/>
    <mergeCell ref="A17:B17"/>
    <mergeCell ref="C17:D17"/>
    <mergeCell ref="E17:F17"/>
    <mergeCell ref="G17:H17"/>
    <mergeCell ref="I17:J17"/>
    <mergeCell ref="K17:R17"/>
    <mergeCell ref="S17:Z17"/>
    <mergeCell ref="A18:B18"/>
    <mergeCell ref="C18:D18"/>
    <mergeCell ref="E18:F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27" priority="3">
      <formula>MONTH(A10)&lt;&gt;MONTH($A$1)</formula>
    </cfRule>
    <cfRule type="expression" dxfId="26" priority="4">
      <formula>OR(WEEKDAY(A10,1)=1,WEEKDAY(A10,1)=7)</formula>
    </cfRule>
  </conditionalFormatting>
  <conditionalFormatting sqref="I10 I16 I22 I28 I34">
    <cfRule type="expression" dxfId="25" priority="1">
      <formula>MONTH(I10)&lt;&gt;MONTH($A$1)</formula>
    </cfRule>
    <cfRule type="expression" dxfId="24" priority="2">
      <formula>OR(WEEKDAY(I10,1)=1,WEEKDAY(I10,1)=7)</formula>
    </cfRule>
  </conditionalFormatting>
  <printOptions horizontalCentered="1"/>
  <pageMargins left="0.5" right="0.5" top="0.25" bottom="0.25" header="0.25" footer="0.25"/>
  <pageSetup scale="97"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A45"/>
  <sheetViews>
    <sheetView showGridLines="0" tabSelected="1" workbookViewId="0">
      <selection activeCell="C32" sqref="C32:D32"/>
    </sheetView>
  </sheetViews>
  <sheetFormatPr baseColWidth="10" defaultColWidth="8.83203125" defaultRowHeight="13" x14ac:dyDescent="0.15"/>
  <cols>
    <col min="1" max="1" width="4.83203125" customWidth="1"/>
    <col min="2" max="2" width="13.6640625" customWidth="1"/>
    <col min="3" max="3" width="4.83203125" customWidth="1"/>
    <col min="4" max="4" width="13.6640625" customWidth="1"/>
    <col min="5" max="5" width="4.83203125" customWidth="1"/>
    <col min="6" max="6" width="13.6640625" customWidth="1"/>
    <col min="7" max="7" width="4.83203125" customWidth="1"/>
    <col min="8" max="8" width="13.6640625" customWidth="1"/>
    <col min="9" max="9" width="4.83203125" customWidth="1"/>
    <col min="10" max="10" width="13.6640625" customWidth="1"/>
    <col min="11" max="17" width="2.5" customWidth="1"/>
    <col min="18" max="18" width="1.5" customWidth="1"/>
    <col min="19" max="25" width="2.5" customWidth="1"/>
    <col min="26" max="26" width="1.5" customWidth="1"/>
  </cols>
  <sheetData>
    <row r="1" spans="1:27" s="3" customFormat="1" ht="15" customHeight="1" x14ac:dyDescent="0.15">
      <c r="A1" s="149">
        <f>DATE(Setup!D5,Setup!D7+5,1)</f>
        <v>44378</v>
      </c>
      <c r="B1" s="149"/>
      <c r="C1" s="149"/>
      <c r="D1" s="149"/>
      <c r="E1" s="149"/>
      <c r="F1" s="149"/>
      <c r="G1" s="149"/>
      <c r="H1" s="149"/>
      <c r="I1" s="25"/>
      <c r="J1" s="25"/>
      <c r="K1" s="150">
        <f>DATE(YEAR(A1),MONTH(A1)-1,1)</f>
        <v>44348</v>
      </c>
      <c r="L1" s="150"/>
      <c r="M1" s="150"/>
      <c r="N1" s="150"/>
      <c r="O1" s="150"/>
      <c r="P1" s="150"/>
      <c r="Q1" s="150"/>
      <c r="S1" s="150">
        <f>DATE(YEAR(A1),MONTH(A1)+1,1)</f>
        <v>44409</v>
      </c>
      <c r="T1" s="150"/>
      <c r="U1" s="150"/>
      <c r="V1" s="150"/>
      <c r="W1" s="150"/>
      <c r="X1" s="150"/>
      <c r="Y1" s="150"/>
    </row>
    <row r="2" spans="1:27" s="3" customFormat="1" ht="11.25" customHeight="1" x14ac:dyDescent="0.15">
      <c r="A2" s="149"/>
      <c r="B2" s="149"/>
      <c r="C2" s="149"/>
      <c r="D2" s="149"/>
      <c r="E2" s="149"/>
      <c r="F2" s="149"/>
      <c r="G2" s="149"/>
      <c r="H2" s="149"/>
      <c r="I2" s="25"/>
      <c r="J2" s="25"/>
      <c r="K2" s="35" t="str">
        <f>INDEX({"S";"M";"T";"W";"T";"F";"S"},1+MOD(start_day+1-2,7))</f>
        <v>M</v>
      </c>
      <c r="L2" s="35" t="str">
        <f>INDEX({"S";"M";"T";"W";"T";"F";"S"},1+MOD(start_day+2-2,7))</f>
        <v>T</v>
      </c>
      <c r="M2" s="35" t="str">
        <f>INDEX({"S";"M";"T";"W";"T";"F";"S"},1+MOD(start_day+3-2,7))</f>
        <v>W</v>
      </c>
      <c r="N2" s="35" t="str">
        <f>INDEX({"S";"M";"T";"W";"T";"F";"S"},1+MOD(start_day+4-2,7))</f>
        <v>T</v>
      </c>
      <c r="O2" s="35" t="str">
        <f>INDEX({"S";"M";"T";"W";"T";"F";"S"},1+MOD(start_day+5-2,7))</f>
        <v>F</v>
      </c>
      <c r="P2" s="35" t="str">
        <f>INDEX({"S";"M";"T";"W";"T";"F";"S"},1+MOD(start_day+6-2,7))</f>
        <v>S</v>
      </c>
      <c r="Q2" s="35" t="str">
        <f>INDEX({"S";"M";"T";"W";"T";"F";"S"},1+MOD(start_day+7-2,7))</f>
        <v>S</v>
      </c>
      <c r="S2" s="35" t="str">
        <f>INDEX({"S";"M";"T";"W";"T";"F";"S"},1+MOD(start_day+1-2,7))</f>
        <v>M</v>
      </c>
      <c r="T2" s="35" t="str">
        <f>INDEX({"S";"M";"T";"W";"T";"F";"S"},1+MOD(start_day+2-2,7))</f>
        <v>T</v>
      </c>
      <c r="U2" s="35" t="str">
        <f>INDEX({"S";"M";"T";"W";"T";"F";"S"},1+MOD(start_day+3-2,7))</f>
        <v>W</v>
      </c>
      <c r="V2" s="35" t="str">
        <f>INDEX({"S";"M";"T";"W";"T";"F";"S"},1+MOD(start_day+4-2,7))</f>
        <v>T</v>
      </c>
      <c r="W2" s="35" t="str">
        <f>INDEX({"S";"M";"T";"W";"T";"F";"S"},1+MOD(start_day+5-2,7))</f>
        <v>F</v>
      </c>
      <c r="X2" s="35" t="str">
        <f>INDEX({"S";"M";"T";"W";"T";"F";"S"},1+MOD(start_day+6-2,7))</f>
        <v>S</v>
      </c>
      <c r="Y2" s="35" t="str">
        <f>INDEX({"S";"M";"T";"W";"T";"F";"S"},1+MOD(start_day+7-2,7))</f>
        <v>S</v>
      </c>
    </row>
    <row r="3" spans="1:27" s="4" customFormat="1" ht="9" customHeight="1" x14ac:dyDescent="0.15">
      <c r="A3" s="149"/>
      <c r="B3" s="149"/>
      <c r="C3" s="149"/>
      <c r="D3" s="149"/>
      <c r="E3" s="149"/>
      <c r="F3" s="149"/>
      <c r="G3" s="149"/>
      <c r="H3" s="149"/>
      <c r="I3" s="25"/>
      <c r="J3" s="25"/>
      <c r="K3" s="36" t="str">
        <f t="shared" ref="K3:Q8" si="0">IF(MONTH($K$1)&lt;&gt;MONTH($K$1-(WEEKDAY($K$1,1)-(start_day-1))-IF((WEEKDAY($K$1,1)-(start_day-1))&lt;=0,7,0)+(ROW(K3)-ROW($K$3))*7+(COLUMN(K3)-COLUMN($K$3)+1)),"",$K$1-(WEEKDAY($K$1,1)-(start_day-1))-IF((WEEKDAY($K$1,1)-(start_day-1))&lt;=0,7,0)+(ROW(K3)-ROW($K$3))*7+(COLUMN(K3)-COLUMN($K$3)+1))</f>
        <v/>
      </c>
      <c r="L3" s="36">
        <f t="shared" si="0"/>
        <v>44348</v>
      </c>
      <c r="M3" s="36">
        <f t="shared" si="0"/>
        <v>44349</v>
      </c>
      <c r="N3" s="36">
        <f t="shared" si="0"/>
        <v>44350</v>
      </c>
      <c r="O3" s="36">
        <f t="shared" si="0"/>
        <v>44351</v>
      </c>
      <c r="P3" s="36">
        <f t="shared" si="0"/>
        <v>44352</v>
      </c>
      <c r="Q3" s="36">
        <f t="shared" si="0"/>
        <v>44353</v>
      </c>
      <c r="R3" s="3"/>
      <c r="S3" s="36" t="str">
        <f t="shared" ref="S3:Y8" si="1">IF(MONTH($S$1)&lt;&gt;MONTH($S$1-(WEEKDAY($S$1,1)-(start_day-1))-IF((WEEKDAY($S$1,1)-(start_day-1))&lt;=0,7,0)+(ROW(S3)-ROW($S$3))*7+(COLUMN(S3)-COLUMN($S$3)+1)),"",$S$1-(WEEKDAY($S$1,1)-(start_day-1))-IF((WEEKDAY($S$1,1)-(start_day-1))&lt;=0,7,0)+(ROW(S3)-ROW($S$3))*7+(COLUMN(S3)-COLUMN($S$3)+1))</f>
        <v/>
      </c>
      <c r="T3" s="36" t="str">
        <f t="shared" si="1"/>
        <v/>
      </c>
      <c r="U3" s="36" t="str">
        <f t="shared" si="1"/>
        <v/>
      </c>
      <c r="V3" s="36" t="str">
        <f t="shared" si="1"/>
        <v/>
      </c>
      <c r="W3" s="36" t="str">
        <f t="shared" si="1"/>
        <v/>
      </c>
      <c r="X3" s="36" t="str">
        <f t="shared" si="1"/>
        <v/>
      </c>
      <c r="Y3" s="36">
        <f t="shared" si="1"/>
        <v>44409</v>
      </c>
    </row>
    <row r="4" spans="1:27" s="4" customFormat="1" ht="9" customHeight="1" x14ac:dyDescent="0.15">
      <c r="A4" s="149"/>
      <c r="B4" s="149"/>
      <c r="C4" s="149"/>
      <c r="D4" s="149"/>
      <c r="E4" s="149"/>
      <c r="F4" s="149"/>
      <c r="G4" s="149"/>
      <c r="H4" s="149"/>
      <c r="I4" s="25"/>
      <c r="J4" s="25"/>
      <c r="K4" s="36">
        <f t="shared" si="0"/>
        <v>44354</v>
      </c>
      <c r="L4" s="36">
        <f t="shared" si="0"/>
        <v>44355</v>
      </c>
      <c r="M4" s="36">
        <f t="shared" si="0"/>
        <v>44356</v>
      </c>
      <c r="N4" s="36">
        <f t="shared" si="0"/>
        <v>44357</v>
      </c>
      <c r="O4" s="36">
        <f t="shared" si="0"/>
        <v>44358</v>
      </c>
      <c r="P4" s="36">
        <f t="shared" si="0"/>
        <v>44359</v>
      </c>
      <c r="Q4" s="36">
        <f t="shared" si="0"/>
        <v>44360</v>
      </c>
      <c r="R4" s="3"/>
      <c r="S4" s="36">
        <f t="shared" si="1"/>
        <v>44410</v>
      </c>
      <c r="T4" s="36">
        <f t="shared" si="1"/>
        <v>44411</v>
      </c>
      <c r="U4" s="36">
        <f t="shared" si="1"/>
        <v>44412</v>
      </c>
      <c r="V4" s="36">
        <f t="shared" si="1"/>
        <v>44413</v>
      </c>
      <c r="W4" s="36">
        <f t="shared" si="1"/>
        <v>44414</v>
      </c>
      <c r="X4" s="36">
        <f t="shared" si="1"/>
        <v>44415</v>
      </c>
      <c r="Y4" s="36">
        <f t="shared" si="1"/>
        <v>44416</v>
      </c>
    </row>
    <row r="5" spans="1:27" s="4" customFormat="1" ht="9" customHeight="1" x14ac:dyDescent="0.15">
      <c r="A5" s="149"/>
      <c r="B5" s="149"/>
      <c r="C5" s="149"/>
      <c r="D5" s="149"/>
      <c r="E5" s="149"/>
      <c r="F5" s="149"/>
      <c r="G5" s="149"/>
      <c r="H5" s="149"/>
      <c r="I5" s="25"/>
      <c r="J5" s="25"/>
      <c r="K5" s="36">
        <f t="shared" si="0"/>
        <v>44361</v>
      </c>
      <c r="L5" s="36">
        <f t="shared" si="0"/>
        <v>44362</v>
      </c>
      <c r="M5" s="36">
        <f t="shared" si="0"/>
        <v>44363</v>
      </c>
      <c r="N5" s="36">
        <f t="shared" si="0"/>
        <v>44364</v>
      </c>
      <c r="O5" s="36">
        <f t="shared" si="0"/>
        <v>44365</v>
      </c>
      <c r="P5" s="36">
        <f t="shared" si="0"/>
        <v>44366</v>
      </c>
      <c r="Q5" s="36">
        <f t="shared" si="0"/>
        <v>44367</v>
      </c>
      <c r="R5" s="3"/>
      <c r="S5" s="36">
        <f t="shared" si="1"/>
        <v>44417</v>
      </c>
      <c r="T5" s="36">
        <f t="shared" si="1"/>
        <v>44418</v>
      </c>
      <c r="U5" s="36">
        <f t="shared" si="1"/>
        <v>44419</v>
      </c>
      <c r="V5" s="36">
        <f t="shared" si="1"/>
        <v>44420</v>
      </c>
      <c r="W5" s="36">
        <f t="shared" si="1"/>
        <v>44421</v>
      </c>
      <c r="X5" s="36">
        <f t="shared" si="1"/>
        <v>44422</v>
      </c>
      <c r="Y5" s="36">
        <f t="shared" si="1"/>
        <v>44423</v>
      </c>
    </row>
    <row r="6" spans="1:27" s="4" customFormat="1" ht="9" customHeight="1" x14ac:dyDescent="0.15">
      <c r="A6" s="149"/>
      <c r="B6" s="149"/>
      <c r="C6" s="149"/>
      <c r="D6" s="149"/>
      <c r="E6" s="149"/>
      <c r="F6" s="149"/>
      <c r="G6" s="149"/>
      <c r="H6" s="149"/>
      <c r="I6" s="25"/>
      <c r="J6" s="25"/>
      <c r="K6" s="36">
        <f t="shared" si="0"/>
        <v>44368</v>
      </c>
      <c r="L6" s="36">
        <f t="shared" si="0"/>
        <v>44369</v>
      </c>
      <c r="M6" s="36">
        <f t="shared" si="0"/>
        <v>44370</v>
      </c>
      <c r="N6" s="36">
        <f t="shared" si="0"/>
        <v>44371</v>
      </c>
      <c r="O6" s="36">
        <f t="shared" si="0"/>
        <v>44372</v>
      </c>
      <c r="P6" s="36">
        <f t="shared" si="0"/>
        <v>44373</v>
      </c>
      <c r="Q6" s="36">
        <f t="shared" si="0"/>
        <v>44374</v>
      </c>
      <c r="R6" s="3"/>
      <c r="S6" s="36">
        <f t="shared" si="1"/>
        <v>44424</v>
      </c>
      <c r="T6" s="36">
        <f t="shared" si="1"/>
        <v>44425</v>
      </c>
      <c r="U6" s="36">
        <f t="shared" si="1"/>
        <v>44426</v>
      </c>
      <c r="V6" s="36">
        <f t="shared" si="1"/>
        <v>44427</v>
      </c>
      <c r="W6" s="36">
        <f t="shared" si="1"/>
        <v>44428</v>
      </c>
      <c r="X6" s="36">
        <f t="shared" si="1"/>
        <v>44429</v>
      </c>
      <c r="Y6" s="36">
        <f t="shared" si="1"/>
        <v>44430</v>
      </c>
    </row>
    <row r="7" spans="1:27" s="4" customFormat="1" ht="9" customHeight="1" x14ac:dyDescent="0.15">
      <c r="A7" s="149"/>
      <c r="B7" s="149"/>
      <c r="C7" s="149"/>
      <c r="D7" s="149"/>
      <c r="E7" s="149"/>
      <c r="F7" s="149"/>
      <c r="G7" s="149"/>
      <c r="H7" s="149"/>
      <c r="I7" s="25"/>
      <c r="J7" s="25"/>
      <c r="K7" s="36">
        <f t="shared" si="0"/>
        <v>44375</v>
      </c>
      <c r="L7" s="36">
        <f t="shared" si="0"/>
        <v>44376</v>
      </c>
      <c r="M7" s="36">
        <f t="shared" si="0"/>
        <v>44377</v>
      </c>
      <c r="N7" s="36" t="str">
        <f t="shared" si="0"/>
        <v/>
      </c>
      <c r="O7" s="36" t="str">
        <f t="shared" si="0"/>
        <v/>
      </c>
      <c r="P7" s="36" t="str">
        <f t="shared" si="0"/>
        <v/>
      </c>
      <c r="Q7" s="36" t="str">
        <f t="shared" si="0"/>
        <v/>
      </c>
      <c r="R7" s="3"/>
      <c r="S7" s="36">
        <f t="shared" si="1"/>
        <v>44431</v>
      </c>
      <c r="T7" s="36">
        <f t="shared" si="1"/>
        <v>44432</v>
      </c>
      <c r="U7" s="36">
        <f t="shared" si="1"/>
        <v>44433</v>
      </c>
      <c r="V7" s="36">
        <f t="shared" si="1"/>
        <v>44434</v>
      </c>
      <c r="W7" s="36">
        <f t="shared" si="1"/>
        <v>44435</v>
      </c>
      <c r="X7" s="36">
        <f t="shared" si="1"/>
        <v>44436</v>
      </c>
      <c r="Y7" s="36">
        <f t="shared" si="1"/>
        <v>44437</v>
      </c>
    </row>
    <row r="8" spans="1:27" s="5" customFormat="1" ht="9" customHeight="1" x14ac:dyDescent="0.15">
      <c r="A8" s="44"/>
      <c r="B8" s="44"/>
      <c r="C8" s="44"/>
      <c r="D8" s="44"/>
      <c r="E8" s="44"/>
      <c r="F8" s="44"/>
      <c r="G8" s="44"/>
      <c r="H8" s="44"/>
      <c r="I8" s="43"/>
      <c r="J8" s="43"/>
      <c r="K8" s="36" t="str">
        <f t="shared" si="0"/>
        <v/>
      </c>
      <c r="L8" s="36" t="str">
        <f t="shared" si="0"/>
        <v/>
      </c>
      <c r="M8" s="36" t="str">
        <f t="shared" si="0"/>
        <v/>
      </c>
      <c r="N8" s="36" t="str">
        <f t="shared" si="0"/>
        <v/>
      </c>
      <c r="O8" s="36" t="str">
        <f t="shared" si="0"/>
        <v/>
      </c>
      <c r="P8" s="36" t="str">
        <f t="shared" si="0"/>
        <v/>
      </c>
      <c r="Q8" s="36" t="str">
        <f t="shared" si="0"/>
        <v/>
      </c>
      <c r="R8" s="37"/>
      <c r="S8" s="36">
        <f t="shared" si="1"/>
        <v>44438</v>
      </c>
      <c r="T8" s="36">
        <f t="shared" si="1"/>
        <v>44439</v>
      </c>
      <c r="U8" s="36" t="str">
        <f t="shared" si="1"/>
        <v/>
      </c>
      <c r="V8" s="36" t="str">
        <f t="shared" si="1"/>
        <v/>
      </c>
      <c r="W8" s="36" t="str">
        <f t="shared" si="1"/>
        <v/>
      </c>
      <c r="X8" s="36" t="str">
        <f t="shared" si="1"/>
        <v/>
      </c>
      <c r="Y8" s="36" t="str">
        <f t="shared" si="1"/>
        <v/>
      </c>
      <c r="Z8" s="38"/>
    </row>
    <row r="9" spans="1:27" s="1" customFormat="1" ht="21" customHeight="1" x14ac:dyDescent="0.15">
      <c r="A9" s="151">
        <f>A10</f>
        <v>44375</v>
      </c>
      <c r="B9" s="152"/>
      <c r="C9" s="152">
        <f>C10</f>
        <v>44376</v>
      </c>
      <c r="D9" s="152"/>
      <c r="E9" s="152">
        <f>E10</f>
        <v>44377</v>
      </c>
      <c r="F9" s="152"/>
      <c r="G9" s="152">
        <f>G10</f>
        <v>44378</v>
      </c>
      <c r="H9" s="152"/>
      <c r="I9" s="152">
        <f>I10</f>
        <v>44379</v>
      </c>
      <c r="J9" s="152"/>
      <c r="K9" s="152">
        <f>K10</f>
        <v>44380</v>
      </c>
      <c r="L9" s="152"/>
      <c r="M9" s="152"/>
      <c r="N9" s="152"/>
      <c r="O9" s="152"/>
      <c r="P9" s="152"/>
      <c r="Q9" s="152"/>
      <c r="R9" s="152"/>
      <c r="S9" s="152">
        <f>S10</f>
        <v>44381</v>
      </c>
      <c r="T9" s="152"/>
      <c r="U9" s="152"/>
      <c r="V9" s="152"/>
      <c r="W9" s="152"/>
      <c r="X9" s="152"/>
      <c r="Y9" s="152"/>
      <c r="Z9" s="153"/>
    </row>
    <row r="10" spans="1:27" s="1" customFormat="1" ht="19" x14ac:dyDescent="0.15">
      <c r="A10" s="28">
        <f>$A$1-(WEEKDAY($A$1,1)-(start_day-1))-IF((WEEKDAY($A$1,1)-(start_day-1))&lt;=0,7,0)+1</f>
        <v>44375</v>
      </c>
      <c r="B10" s="29"/>
      <c r="C10" s="26">
        <f>A10+1</f>
        <v>44376</v>
      </c>
      <c r="D10" s="27"/>
      <c r="E10" s="26">
        <f>C10+1</f>
        <v>44377</v>
      </c>
      <c r="F10" s="27"/>
      <c r="G10" s="26">
        <f>E10+1</f>
        <v>44378</v>
      </c>
      <c r="H10" s="27"/>
      <c r="I10" s="26">
        <f>G10+1</f>
        <v>44379</v>
      </c>
      <c r="J10" s="27"/>
      <c r="K10" s="127">
        <f>I10+1</f>
        <v>44380</v>
      </c>
      <c r="L10" s="128"/>
      <c r="M10" s="129"/>
      <c r="N10" s="129"/>
      <c r="O10" s="129"/>
      <c r="P10" s="129"/>
      <c r="Q10" s="129"/>
      <c r="R10" s="130"/>
      <c r="S10" s="131">
        <f>K10+1</f>
        <v>44381</v>
      </c>
      <c r="T10" s="132"/>
      <c r="U10" s="133"/>
      <c r="V10" s="133"/>
      <c r="W10" s="133"/>
      <c r="X10" s="133"/>
      <c r="Y10" s="133"/>
      <c r="Z10" s="134"/>
    </row>
    <row r="11" spans="1:27" s="1" customFormat="1" x14ac:dyDescent="0.15">
      <c r="A11" s="105"/>
      <c r="B11" s="106"/>
      <c r="C11" s="107"/>
      <c r="D11" s="108"/>
      <c r="E11" s="107"/>
      <c r="F11" s="108"/>
      <c r="G11" s="107"/>
      <c r="H11" s="108"/>
      <c r="I11" s="107"/>
      <c r="J11" s="108"/>
      <c r="K11" s="107"/>
      <c r="L11" s="122"/>
      <c r="M11" s="122"/>
      <c r="N11" s="122"/>
      <c r="O11" s="122"/>
      <c r="P11" s="122"/>
      <c r="Q11" s="122"/>
      <c r="R11" s="108"/>
      <c r="S11" s="105"/>
      <c r="T11" s="106"/>
      <c r="U11" s="106"/>
      <c r="V11" s="106"/>
      <c r="W11" s="106"/>
      <c r="X11" s="106"/>
      <c r="Y11" s="106"/>
      <c r="Z11" s="123"/>
    </row>
    <row r="12" spans="1:27" s="1" customFormat="1" x14ac:dyDescent="0.15">
      <c r="A12" s="105"/>
      <c r="B12" s="106"/>
      <c r="C12" s="107"/>
      <c r="D12" s="108"/>
      <c r="E12" s="107"/>
      <c r="F12" s="108"/>
      <c r="G12" s="119" t="s">
        <v>34</v>
      </c>
      <c r="H12" s="121"/>
      <c r="I12" s="119" t="s">
        <v>34</v>
      </c>
      <c r="J12" s="121"/>
      <c r="K12" s="119" t="s">
        <v>34</v>
      </c>
      <c r="L12" s="120"/>
      <c r="M12" s="120"/>
      <c r="N12" s="120"/>
      <c r="O12" s="120"/>
      <c r="P12" s="120"/>
      <c r="Q12" s="120"/>
      <c r="R12" s="121"/>
      <c r="S12" s="119" t="s">
        <v>34</v>
      </c>
      <c r="T12" s="120"/>
      <c r="U12" s="120"/>
      <c r="V12" s="120"/>
      <c r="W12" s="120"/>
      <c r="X12" s="120"/>
      <c r="Y12" s="120"/>
      <c r="Z12" s="121"/>
    </row>
    <row r="13" spans="1:27" s="1" customFormat="1" x14ac:dyDescent="0.15">
      <c r="A13" s="105"/>
      <c r="B13" s="106"/>
      <c r="C13" s="107"/>
      <c r="D13" s="108"/>
      <c r="E13" s="107"/>
      <c r="F13" s="108"/>
      <c r="G13" s="107"/>
      <c r="H13" s="108"/>
      <c r="I13" s="107"/>
      <c r="J13" s="108"/>
      <c r="K13" s="107"/>
      <c r="L13" s="122"/>
      <c r="M13" s="122"/>
      <c r="N13" s="122"/>
      <c r="O13" s="122"/>
      <c r="P13" s="122"/>
      <c r="Q13" s="122"/>
      <c r="R13" s="108"/>
      <c r="S13" s="105"/>
      <c r="T13" s="106"/>
      <c r="U13" s="106"/>
      <c r="V13" s="106"/>
      <c r="W13" s="106"/>
      <c r="X13" s="106"/>
      <c r="Y13" s="106"/>
      <c r="Z13" s="123"/>
    </row>
    <row r="14" spans="1:27" s="1" customFormat="1" x14ac:dyDescent="0.15">
      <c r="A14" s="105"/>
      <c r="B14" s="106"/>
      <c r="C14" s="107"/>
      <c r="D14" s="108"/>
      <c r="E14" s="107"/>
      <c r="F14" s="108"/>
      <c r="G14" s="107"/>
      <c r="H14" s="108"/>
      <c r="I14" s="107"/>
      <c r="J14" s="108"/>
      <c r="K14" s="107"/>
      <c r="L14" s="122"/>
      <c r="M14" s="122"/>
      <c r="N14" s="122"/>
      <c r="O14" s="122"/>
      <c r="P14" s="122"/>
      <c r="Q14" s="122"/>
      <c r="R14" s="108"/>
      <c r="S14" s="105"/>
      <c r="T14" s="106"/>
      <c r="U14" s="106"/>
      <c r="V14" s="106"/>
      <c r="W14" s="106"/>
      <c r="X14" s="106"/>
      <c r="Y14" s="106"/>
      <c r="Z14" s="123"/>
    </row>
    <row r="15" spans="1:27" s="2" customFormat="1" ht="13.25" customHeight="1" x14ac:dyDescent="0.15">
      <c r="A15" s="111"/>
      <c r="B15" s="112"/>
      <c r="C15" s="113"/>
      <c r="D15" s="114"/>
      <c r="E15" s="113"/>
      <c r="F15" s="114"/>
      <c r="G15" s="113"/>
      <c r="H15" s="114"/>
      <c r="I15" s="113"/>
      <c r="J15" s="114"/>
      <c r="K15" s="113"/>
      <c r="L15" s="118"/>
      <c r="M15" s="118"/>
      <c r="N15" s="118"/>
      <c r="O15" s="118"/>
      <c r="P15" s="118"/>
      <c r="Q15" s="118"/>
      <c r="R15" s="114"/>
      <c r="S15" s="111"/>
      <c r="T15" s="112"/>
      <c r="U15" s="112"/>
      <c r="V15" s="112"/>
      <c r="W15" s="112"/>
      <c r="X15" s="112"/>
      <c r="Y15" s="112"/>
      <c r="Z15" s="117"/>
      <c r="AA15" s="1"/>
    </row>
    <row r="16" spans="1:27" s="1" customFormat="1" ht="19" x14ac:dyDescent="0.15">
      <c r="A16" s="28">
        <f>S10+1</f>
        <v>44382</v>
      </c>
      <c r="B16" s="29"/>
      <c r="C16" s="26">
        <f>A16+1</f>
        <v>44383</v>
      </c>
      <c r="D16" s="27"/>
      <c r="E16" s="26">
        <f>C16+1</f>
        <v>44384</v>
      </c>
      <c r="F16" s="27"/>
      <c r="G16" s="26">
        <f>E16+1</f>
        <v>44385</v>
      </c>
      <c r="H16" s="27"/>
      <c r="I16" s="26">
        <f>G16+1</f>
        <v>44386</v>
      </c>
      <c r="J16" s="27"/>
      <c r="K16" s="143">
        <f>I16+1</f>
        <v>44387</v>
      </c>
      <c r="L16" s="144"/>
      <c r="M16" s="145"/>
      <c r="N16" s="145"/>
      <c r="O16" s="145"/>
      <c r="P16" s="145"/>
      <c r="Q16" s="145"/>
      <c r="R16" s="146"/>
      <c r="S16" s="143">
        <f>K16+1</f>
        <v>44388</v>
      </c>
      <c r="T16" s="144"/>
      <c r="U16" s="145"/>
      <c r="V16" s="145"/>
      <c r="W16" s="145"/>
      <c r="X16" s="145"/>
      <c r="Y16" s="145"/>
      <c r="Z16" s="146"/>
    </row>
    <row r="17" spans="1:27" s="1" customFormat="1" x14ac:dyDescent="0.15">
      <c r="A17" s="105"/>
      <c r="B17" s="106"/>
      <c r="C17" s="107"/>
      <c r="D17" s="108"/>
      <c r="E17" s="107"/>
      <c r="F17" s="108"/>
      <c r="G17" s="107"/>
      <c r="H17" s="108"/>
      <c r="I17" s="107"/>
      <c r="J17" s="108"/>
      <c r="K17" s="140"/>
      <c r="L17" s="141"/>
      <c r="M17" s="141"/>
      <c r="N17" s="141"/>
      <c r="O17" s="141"/>
      <c r="P17" s="141"/>
      <c r="Q17" s="141"/>
      <c r="R17" s="142"/>
      <c r="S17" s="140"/>
      <c r="T17" s="141"/>
      <c r="U17" s="141"/>
      <c r="V17" s="141"/>
      <c r="W17" s="141"/>
      <c r="X17" s="141"/>
      <c r="Y17" s="141"/>
      <c r="Z17" s="142"/>
    </row>
    <row r="18" spans="1:27" s="1" customFormat="1" ht="21" customHeight="1" x14ac:dyDescent="0.15">
      <c r="A18" s="105"/>
      <c r="B18" s="106"/>
      <c r="C18" s="135" t="s">
        <v>20</v>
      </c>
      <c r="D18" s="136"/>
      <c r="E18" s="177"/>
      <c r="F18" s="178"/>
      <c r="G18" s="177"/>
      <c r="H18" s="178"/>
      <c r="I18" s="177"/>
      <c r="J18" s="178"/>
      <c r="K18" s="137"/>
      <c r="L18" s="138"/>
      <c r="M18" s="138"/>
      <c r="N18" s="138"/>
      <c r="O18" s="138"/>
      <c r="P18" s="138"/>
      <c r="Q18" s="138"/>
      <c r="R18" s="139"/>
      <c r="S18" s="140" t="s">
        <v>51</v>
      </c>
      <c r="T18" s="141"/>
      <c r="U18" s="141"/>
      <c r="V18" s="141"/>
      <c r="W18" s="141"/>
      <c r="X18" s="141"/>
      <c r="Y18" s="141"/>
      <c r="Z18" s="142"/>
    </row>
    <row r="19" spans="1:27" s="1" customFormat="1" x14ac:dyDescent="0.15">
      <c r="A19" s="119" t="s">
        <v>34</v>
      </c>
      <c r="B19" s="120"/>
      <c r="C19" s="119" t="s">
        <v>34</v>
      </c>
      <c r="D19" s="121"/>
      <c r="E19" s="119" t="s">
        <v>34</v>
      </c>
      <c r="F19" s="121"/>
      <c r="G19" s="119" t="s">
        <v>34</v>
      </c>
      <c r="H19" s="121"/>
      <c r="I19" s="119" t="s">
        <v>34</v>
      </c>
      <c r="J19" s="121"/>
      <c r="K19" s="119" t="s">
        <v>34</v>
      </c>
      <c r="L19" s="120"/>
      <c r="M19" s="120"/>
      <c r="N19" s="120"/>
      <c r="O19" s="120"/>
      <c r="P19" s="120"/>
      <c r="Q19" s="120"/>
      <c r="R19" s="121"/>
      <c r="S19" s="119" t="s">
        <v>34</v>
      </c>
      <c r="T19" s="120"/>
      <c r="U19" s="120"/>
      <c r="V19" s="120"/>
      <c r="W19" s="120"/>
      <c r="X19" s="120"/>
      <c r="Y19" s="120"/>
      <c r="Z19" s="121"/>
    </row>
    <row r="20" spans="1:27" s="1" customFormat="1" x14ac:dyDescent="0.15">
      <c r="A20" s="105"/>
      <c r="B20" s="106"/>
      <c r="C20" s="107"/>
      <c r="D20" s="108"/>
      <c r="E20" s="107"/>
      <c r="F20" s="108"/>
      <c r="G20" s="107"/>
      <c r="H20" s="108"/>
      <c r="I20" s="107"/>
      <c r="J20" s="108"/>
      <c r="K20" s="140"/>
      <c r="L20" s="141"/>
      <c r="M20" s="141"/>
      <c r="N20" s="141"/>
      <c r="O20" s="141"/>
      <c r="P20" s="141"/>
      <c r="Q20" s="141"/>
      <c r="R20" s="142"/>
      <c r="S20" s="140"/>
      <c r="T20" s="141"/>
      <c r="U20" s="141"/>
      <c r="V20" s="141"/>
      <c r="W20" s="141"/>
      <c r="X20" s="141"/>
      <c r="Y20" s="141"/>
      <c r="Z20" s="142"/>
    </row>
    <row r="21" spans="1:27" s="2" customFormat="1" ht="13.25" customHeight="1" x14ac:dyDescent="0.15">
      <c r="A21" s="111"/>
      <c r="B21" s="112"/>
      <c r="C21" s="113"/>
      <c r="D21" s="114"/>
      <c r="E21" s="113"/>
      <c r="F21" s="114"/>
      <c r="G21" s="113"/>
      <c r="H21" s="114"/>
      <c r="I21" s="113"/>
      <c r="J21" s="114"/>
      <c r="K21" s="124"/>
      <c r="L21" s="125"/>
      <c r="M21" s="125"/>
      <c r="N21" s="125"/>
      <c r="O21" s="125"/>
      <c r="P21" s="125"/>
      <c r="Q21" s="125"/>
      <c r="R21" s="126"/>
      <c r="S21" s="124"/>
      <c r="T21" s="125"/>
      <c r="U21" s="125"/>
      <c r="V21" s="125"/>
      <c r="W21" s="125"/>
      <c r="X21" s="125"/>
      <c r="Y21" s="125"/>
      <c r="Z21" s="126"/>
      <c r="AA21" s="1"/>
    </row>
    <row r="22" spans="1:27" s="1" customFormat="1" ht="19" x14ac:dyDescent="0.15">
      <c r="A22" s="28">
        <f>S16+1</f>
        <v>44389</v>
      </c>
      <c r="B22" s="29"/>
      <c r="C22" s="26">
        <f>A22+1</f>
        <v>44390</v>
      </c>
      <c r="D22" s="27"/>
      <c r="E22" s="26">
        <f>C22+1</f>
        <v>44391</v>
      </c>
      <c r="F22" s="27"/>
      <c r="G22" s="26">
        <f>E22+1</f>
        <v>44392</v>
      </c>
      <c r="H22" s="27"/>
      <c r="I22" s="26">
        <f>G22+1</f>
        <v>44393</v>
      </c>
      <c r="J22" s="27"/>
      <c r="K22" s="127">
        <f>I22+1</f>
        <v>44394</v>
      </c>
      <c r="L22" s="128"/>
      <c r="M22" s="129"/>
      <c r="N22" s="129"/>
      <c r="O22" s="129"/>
      <c r="P22" s="129"/>
      <c r="Q22" s="129"/>
      <c r="R22" s="130"/>
      <c r="S22" s="131">
        <f>K22+1</f>
        <v>44395</v>
      </c>
      <c r="T22" s="132"/>
      <c r="U22" s="133"/>
      <c r="V22" s="133"/>
      <c r="W22" s="133"/>
      <c r="X22" s="133"/>
      <c r="Y22" s="133"/>
      <c r="Z22" s="134"/>
    </row>
    <row r="23" spans="1:27" s="1" customFormat="1" x14ac:dyDescent="0.15">
      <c r="A23" s="105"/>
      <c r="B23" s="106"/>
      <c r="C23" s="107"/>
      <c r="D23" s="108"/>
      <c r="E23" s="107"/>
      <c r="F23" s="108"/>
      <c r="G23" s="107"/>
      <c r="H23" s="108"/>
      <c r="I23" s="107"/>
      <c r="J23" s="108"/>
      <c r="K23" s="107"/>
      <c r="L23" s="122"/>
      <c r="M23" s="122"/>
      <c r="N23" s="122"/>
      <c r="O23" s="122"/>
      <c r="P23" s="122"/>
      <c r="Q23" s="122"/>
      <c r="R23" s="108"/>
      <c r="S23" s="105"/>
      <c r="T23" s="106"/>
      <c r="U23" s="106"/>
      <c r="V23" s="106"/>
      <c r="W23" s="106"/>
      <c r="X23" s="106"/>
      <c r="Y23" s="106"/>
      <c r="Z23" s="123"/>
    </row>
    <row r="24" spans="1:27" s="1" customFormat="1" x14ac:dyDescent="0.15">
      <c r="A24" s="105"/>
      <c r="B24" s="106"/>
      <c r="C24" s="107"/>
      <c r="D24" s="108"/>
      <c r="E24" s="107"/>
      <c r="F24" s="108"/>
      <c r="G24" s="107"/>
      <c r="H24" s="108"/>
      <c r="I24" s="107"/>
      <c r="J24" s="108"/>
      <c r="K24" s="107"/>
      <c r="L24" s="122"/>
      <c r="M24" s="122"/>
      <c r="N24" s="122"/>
      <c r="O24" s="122"/>
      <c r="P24" s="122"/>
      <c r="Q24" s="122"/>
      <c r="R24" s="108"/>
      <c r="S24" s="105"/>
      <c r="T24" s="106"/>
      <c r="U24" s="106"/>
      <c r="V24" s="106"/>
      <c r="W24" s="106"/>
      <c r="X24" s="106"/>
      <c r="Y24" s="106"/>
      <c r="Z24" s="123"/>
    </row>
    <row r="25" spans="1:27" s="1" customFormat="1" x14ac:dyDescent="0.15">
      <c r="A25" s="105"/>
      <c r="B25" s="106"/>
      <c r="C25" s="107"/>
      <c r="D25" s="108"/>
      <c r="E25" s="107"/>
      <c r="F25" s="108"/>
      <c r="G25" s="107"/>
      <c r="H25" s="108"/>
      <c r="I25" s="107"/>
      <c r="J25" s="108"/>
      <c r="K25" s="107"/>
      <c r="L25" s="122"/>
      <c r="M25" s="122"/>
      <c r="N25" s="122"/>
      <c r="O25" s="122"/>
      <c r="P25" s="122"/>
      <c r="Q25" s="122"/>
      <c r="R25" s="108"/>
      <c r="S25" s="105"/>
      <c r="T25" s="106"/>
      <c r="U25" s="106"/>
      <c r="V25" s="106"/>
      <c r="W25" s="106"/>
      <c r="X25" s="106"/>
      <c r="Y25" s="106"/>
      <c r="Z25" s="123"/>
    </row>
    <row r="26" spans="1:27" s="1" customFormat="1" x14ac:dyDescent="0.15">
      <c r="A26" s="105"/>
      <c r="B26" s="106"/>
      <c r="C26" s="107"/>
      <c r="D26" s="108"/>
      <c r="E26" s="107"/>
      <c r="F26" s="108"/>
      <c r="G26" s="107"/>
      <c r="H26" s="108"/>
      <c r="I26" s="107"/>
      <c r="J26" s="108"/>
      <c r="K26" s="107"/>
      <c r="L26" s="122"/>
      <c r="M26" s="122"/>
      <c r="N26" s="122"/>
      <c r="O26" s="122"/>
      <c r="P26" s="122"/>
      <c r="Q26" s="122"/>
      <c r="R26" s="108"/>
      <c r="S26" s="105"/>
      <c r="T26" s="106"/>
      <c r="U26" s="106"/>
      <c r="V26" s="106"/>
      <c r="W26" s="106"/>
      <c r="X26" s="106"/>
      <c r="Y26" s="106"/>
      <c r="Z26" s="123"/>
    </row>
    <row r="27" spans="1:27" s="2" customFormat="1" x14ac:dyDescent="0.15">
      <c r="A27" s="111"/>
      <c r="B27" s="112"/>
      <c r="C27" s="113"/>
      <c r="D27" s="114"/>
      <c r="E27" s="113"/>
      <c r="F27" s="114"/>
      <c r="G27" s="113"/>
      <c r="H27" s="114"/>
      <c r="I27" s="113"/>
      <c r="J27" s="114"/>
      <c r="K27" s="113"/>
      <c r="L27" s="118"/>
      <c r="M27" s="118"/>
      <c r="N27" s="118"/>
      <c r="O27" s="118"/>
      <c r="P27" s="118"/>
      <c r="Q27" s="118"/>
      <c r="R27" s="114"/>
      <c r="S27" s="111"/>
      <c r="T27" s="112"/>
      <c r="U27" s="112"/>
      <c r="V27" s="112"/>
      <c r="W27" s="112"/>
      <c r="X27" s="112"/>
      <c r="Y27" s="112"/>
      <c r="Z27" s="117"/>
      <c r="AA27" s="1"/>
    </row>
    <row r="28" spans="1:27" s="1" customFormat="1" ht="19" x14ac:dyDescent="0.15">
      <c r="A28" s="28">
        <f>S22+1</f>
        <v>44396</v>
      </c>
      <c r="B28" s="29"/>
      <c r="C28" s="26">
        <f>A28+1</f>
        <v>44397</v>
      </c>
      <c r="D28" s="27"/>
      <c r="E28" s="26">
        <f>C28+1</f>
        <v>44398</v>
      </c>
      <c r="F28" s="27"/>
      <c r="G28" s="26">
        <f>E28+1</f>
        <v>44399</v>
      </c>
      <c r="H28" s="27"/>
      <c r="I28" s="26">
        <f>G28+1</f>
        <v>44400</v>
      </c>
      <c r="J28" s="27"/>
      <c r="K28" s="143">
        <f>I28+1</f>
        <v>44401</v>
      </c>
      <c r="L28" s="144"/>
      <c r="M28" s="145"/>
      <c r="N28" s="145"/>
      <c r="O28" s="145"/>
      <c r="P28" s="145"/>
      <c r="Q28" s="145"/>
      <c r="R28" s="146"/>
      <c r="S28" s="143">
        <f>K28+1</f>
        <v>44402</v>
      </c>
      <c r="T28" s="144"/>
      <c r="U28" s="145"/>
      <c r="V28" s="145"/>
      <c r="W28" s="145"/>
      <c r="X28" s="145"/>
      <c r="Y28" s="145"/>
      <c r="Z28" s="146"/>
    </row>
    <row r="29" spans="1:27" s="1" customFormat="1" ht="7" customHeight="1" x14ac:dyDescent="0.15">
      <c r="A29" s="105"/>
      <c r="B29" s="106"/>
      <c r="C29" s="107"/>
      <c r="D29" s="108"/>
      <c r="E29" s="107"/>
      <c r="F29" s="108"/>
      <c r="G29" s="107"/>
      <c r="H29" s="108"/>
      <c r="I29" s="107"/>
      <c r="J29" s="108"/>
      <c r="K29" s="140"/>
      <c r="L29" s="141"/>
      <c r="M29" s="141"/>
      <c r="N29" s="141"/>
      <c r="O29" s="141"/>
      <c r="P29" s="141"/>
      <c r="Q29" s="141"/>
      <c r="R29" s="142"/>
      <c r="S29" s="140"/>
      <c r="T29" s="141"/>
      <c r="U29" s="141"/>
      <c r="V29" s="141"/>
      <c r="W29" s="141"/>
      <c r="X29" s="141"/>
      <c r="Y29" s="141"/>
      <c r="Z29" s="142"/>
    </row>
    <row r="30" spans="1:27" s="1" customFormat="1" ht="21" customHeight="1" x14ac:dyDescent="0.15">
      <c r="A30" s="105"/>
      <c r="B30" s="106"/>
      <c r="C30" s="135" t="s">
        <v>42</v>
      </c>
      <c r="D30" s="136"/>
      <c r="E30" s="107"/>
      <c r="F30" s="108"/>
      <c r="G30" s="107"/>
      <c r="H30" s="108"/>
      <c r="I30" s="107"/>
      <c r="J30" s="108"/>
      <c r="K30" s="140"/>
      <c r="L30" s="141"/>
      <c r="M30" s="141"/>
      <c r="N30" s="141"/>
      <c r="O30" s="141"/>
      <c r="P30" s="141"/>
      <c r="Q30" s="141"/>
      <c r="R30" s="142"/>
      <c r="S30" s="174" t="s">
        <v>23</v>
      </c>
      <c r="T30" s="175"/>
      <c r="U30" s="175"/>
      <c r="V30" s="175"/>
      <c r="W30" s="175"/>
      <c r="X30" s="175"/>
      <c r="Y30" s="175"/>
      <c r="Z30" s="176"/>
    </row>
    <row r="31" spans="1:27" s="1" customFormat="1" ht="7" customHeight="1" x14ac:dyDescent="0.15">
      <c r="A31" s="105"/>
      <c r="B31" s="106"/>
      <c r="C31" s="107"/>
      <c r="D31" s="108"/>
      <c r="E31" s="107"/>
      <c r="F31" s="108"/>
      <c r="G31" s="107"/>
      <c r="H31" s="108"/>
      <c r="I31" s="107"/>
      <c r="J31" s="108"/>
      <c r="K31" s="140"/>
      <c r="L31" s="141"/>
      <c r="M31" s="141"/>
      <c r="N31" s="141"/>
      <c r="O31" s="141"/>
      <c r="P31" s="141"/>
      <c r="Q31" s="141"/>
      <c r="R31" s="142"/>
      <c r="S31" s="174"/>
      <c r="T31" s="175"/>
      <c r="U31" s="175"/>
      <c r="V31" s="175"/>
      <c r="W31" s="175"/>
      <c r="X31" s="175"/>
      <c r="Y31" s="175"/>
      <c r="Z31" s="176"/>
    </row>
    <row r="32" spans="1:27" s="1" customFormat="1" ht="21" customHeight="1" x14ac:dyDescent="0.15">
      <c r="A32" s="105"/>
      <c r="B32" s="106"/>
      <c r="C32" s="212" t="s">
        <v>63</v>
      </c>
      <c r="D32" s="213"/>
      <c r="E32" s="107"/>
      <c r="F32" s="108"/>
      <c r="G32" s="107"/>
      <c r="H32" s="108"/>
      <c r="I32" s="107"/>
      <c r="J32" s="108"/>
      <c r="K32" s="140"/>
      <c r="L32" s="141"/>
      <c r="M32" s="141"/>
      <c r="N32" s="141"/>
      <c r="O32" s="141"/>
      <c r="P32" s="141"/>
      <c r="Q32" s="141"/>
      <c r="R32" s="142"/>
      <c r="S32" s="140"/>
      <c r="T32" s="141"/>
      <c r="U32" s="141"/>
      <c r="V32" s="141"/>
      <c r="W32" s="141"/>
      <c r="X32" s="141"/>
      <c r="Y32" s="141"/>
      <c r="Z32" s="142"/>
    </row>
    <row r="33" spans="1:27" s="2" customFormat="1" x14ac:dyDescent="0.15">
      <c r="A33" s="111"/>
      <c r="B33" s="112"/>
      <c r="C33" s="113"/>
      <c r="D33" s="114"/>
      <c r="E33" s="113"/>
      <c r="F33" s="114"/>
      <c r="G33" s="113"/>
      <c r="H33" s="114"/>
      <c r="I33" s="113"/>
      <c r="J33" s="114"/>
      <c r="K33" s="124"/>
      <c r="L33" s="125"/>
      <c r="M33" s="125"/>
      <c r="N33" s="125"/>
      <c r="O33" s="125"/>
      <c r="P33" s="125"/>
      <c r="Q33" s="125"/>
      <c r="R33" s="126"/>
      <c r="S33" s="124"/>
      <c r="T33" s="125"/>
      <c r="U33" s="125"/>
      <c r="V33" s="125"/>
      <c r="W33" s="125"/>
      <c r="X33" s="125"/>
      <c r="Y33" s="125"/>
      <c r="Z33" s="126"/>
      <c r="AA33" s="1"/>
    </row>
    <row r="34" spans="1:27" s="1" customFormat="1" ht="19" x14ac:dyDescent="0.15">
      <c r="A34" s="28">
        <f>S28+1</f>
        <v>44403</v>
      </c>
      <c r="B34" s="29"/>
      <c r="C34" s="26">
        <f>A34+1</f>
        <v>44404</v>
      </c>
      <c r="D34" s="27"/>
      <c r="E34" s="26">
        <f>C34+1</f>
        <v>44405</v>
      </c>
      <c r="F34" s="27"/>
      <c r="G34" s="26">
        <f>E34+1</f>
        <v>44406</v>
      </c>
      <c r="H34" s="27"/>
      <c r="I34" s="26">
        <f>G34+1</f>
        <v>44407</v>
      </c>
      <c r="J34" s="27"/>
      <c r="K34" s="166">
        <f>I34+1</f>
        <v>44408</v>
      </c>
      <c r="L34" s="167"/>
      <c r="M34" s="168"/>
      <c r="N34" s="168"/>
      <c r="O34" s="168"/>
      <c r="P34" s="168"/>
      <c r="Q34" s="168"/>
      <c r="R34" s="169"/>
      <c r="S34" s="170">
        <f>K34+1</f>
        <v>44409</v>
      </c>
      <c r="T34" s="171"/>
      <c r="U34" s="172"/>
      <c r="V34" s="172"/>
      <c r="W34" s="172"/>
      <c r="X34" s="172"/>
      <c r="Y34" s="172"/>
      <c r="Z34" s="173"/>
    </row>
    <row r="35" spans="1:27" s="1" customFormat="1" x14ac:dyDescent="0.15">
      <c r="A35" s="105"/>
      <c r="B35" s="106"/>
      <c r="C35" s="107"/>
      <c r="D35" s="108"/>
      <c r="E35" s="107"/>
      <c r="F35" s="108"/>
      <c r="G35" s="107"/>
      <c r="H35" s="108"/>
      <c r="I35" s="107"/>
      <c r="J35" s="108"/>
      <c r="K35" s="160"/>
      <c r="L35" s="161"/>
      <c r="M35" s="161"/>
      <c r="N35" s="161"/>
      <c r="O35" s="161"/>
      <c r="P35" s="161"/>
      <c r="Q35" s="161"/>
      <c r="R35" s="162"/>
      <c r="S35" s="163"/>
      <c r="T35" s="164"/>
      <c r="U35" s="164"/>
      <c r="V35" s="164"/>
      <c r="W35" s="164"/>
      <c r="X35" s="164"/>
      <c r="Y35" s="164"/>
      <c r="Z35" s="165"/>
    </row>
    <row r="36" spans="1:27" s="1" customFormat="1" x14ac:dyDescent="0.15">
      <c r="A36" s="105"/>
      <c r="B36" s="106"/>
      <c r="C36" s="107"/>
      <c r="D36" s="108"/>
      <c r="E36" s="107"/>
      <c r="F36" s="108"/>
      <c r="G36" s="107"/>
      <c r="H36" s="108"/>
      <c r="I36" s="107"/>
      <c r="J36" s="108"/>
      <c r="K36" s="160"/>
      <c r="L36" s="161"/>
      <c r="M36" s="161"/>
      <c r="N36" s="161"/>
      <c r="O36" s="161"/>
      <c r="P36" s="161"/>
      <c r="Q36" s="161"/>
      <c r="R36" s="162"/>
      <c r="S36" s="163"/>
      <c r="T36" s="164"/>
      <c r="U36" s="164"/>
      <c r="V36" s="164"/>
      <c r="W36" s="164"/>
      <c r="X36" s="164"/>
      <c r="Y36" s="164"/>
      <c r="Z36" s="165"/>
    </row>
    <row r="37" spans="1:27" s="1" customFormat="1" x14ac:dyDescent="0.15">
      <c r="A37" s="105"/>
      <c r="B37" s="106"/>
      <c r="C37" s="107"/>
      <c r="D37" s="108"/>
      <c r="E37" s="107"/>
      <c r="F37" s="108"/>
      <c r="G37" s="107"/>
      <c r="H37" s="108"/>
      <c r="I37" s="107"/>
      <c r="J37" s="108"/>
      <c r="K37" s="160"/>
      <c r="L37" s="161"/>
      <c r="M37" s="161"/>
      <c r="N37" s="161"/>
      <c r="O37" s="161"/>
      <c r="P37" s="161"/>
      <c r="Q37" s="161"/>
      <c r="R37" s="162"/>
      <c r="S37" s="163"/>
      <c r="T37" s="164"/>
      <c r="U37" s="164"/>
      <c r="V37" s="164"/>
      <c r="W37" s="164"/>
      <c r="X37" s="164"/>
      <c r="Y37" s="164"/>
      <c r="Z37" s="165"/>
    </row>
    <row r="38" spans="1:27" s="1" customFormat="1" x14ac:dyDescent="0.15">
      <c r="A38" s="105"/>
      <c r="B38" s="106"/>
      <c r="C38" s="107"/>
      <c r="D38" s="108"/>
      <c r="E38" s="107"/>
      <c r="F38" s="108"/>
      <c r="G38" s="107"/>
      <c r="H38" s="108"/>
      <c r="I38" s="107"/>
      <c r="J38" s="108"/>
      <c r="K38" s="160"/>
      <c r="L38" s="161"/>
      <c r="M38" s="161"/>
      <c r="N38" s="161"/>
      <c r="O38" s="161"/>
      <c r="P38" s="161"/>
      <c r="Q38" s="161"/>
      <c r="R38" s="162"/>
      <c r="S38" s="163"/>
      <c r="T38" s="164"/>
      <c r="U38" s="164"/>
      <c r="V38" s="164"/>
      <c r="W38" s="164"/>
      <c r="X38" s="164"/>
      <c r="Y38" s="164"/>
      <c r="Z38" s="165"/>
    </row>
    <row r="39" spans="1:27" s="2" customFormat="1" x14ac:dyDescent="0.15">
      <c r="A39" s="111"/>
      <c r="B39" s="112"/>
      <c r="C39" s="113"/>
      <c r="D39" s="114"/>
      <c r="E39" s="113"/>
      <c r="F39" s="114"/>
      <c r="G39" s="113"/>
      <c r="H39" s="114"/>
      <c r="I39" s="113"/>
      <c r="J39" s="114"/>
      <c r="K39" s="157"/>
      <c r="L39" s="158"/>
      <c r="M39" s="158"/>
      <c r="N39" s="158"/>
      <c r="O39" s="158"/>
      <c r="P39" s="158"/>
      <c r="Q39" s="158"/>
      <c r="R39" s="159"/>
      <c r="S39" s="154"/>
      <c r="T39" s="155"/>
      <c r="U39" s="155"/>
      <c r="V39" s="155"/>
      <c r="W39" s="155"/>
      <c r="X39" s="155"/>
      <c r="Y39" s="155"/>
      <c r="Z39" s="156"/>
      <c r="AA39" s="1"/>
    </row>
    <row r="40" spans="1:27" ht="19" x14ac:dyDescent="0.2">
      <c r="A40" s="28">
        <f>S34+1</f>
        <v>44410</v>
      </c>
      <c r="B40" s="29"/>
      <c r="C40" s="26">
        <f>A40+1</f>
        <v>44411</v>
      </c>
      <c r="D40" s="27"/>
      <c r="E40" s="30" t="s">
        <v>0</v>
      </c>
      <c r="F40" s="31"/>
      <c r="G40" s="31"/>
      <c r="H40" s="31"/>
      <c r="I40" s="31"/>
      <c r="J40" s="31"/>
      <c r="K40" s="31"/>
      <c r="L40" s="31"/>
      <c r="M40" s="31"/>
      <c r="N40" s="31"/>
      <c r="O40" s="31"/>
      <c r="P40" s="31"/>
      <c r="Q40" s="31"/>
      <c r="R40" s="31"/>
      <c r="S40" s="31"/>
      <c r="T40" s="31"/>
      <c r="U40" s="31"/>
      <c r="V40" s="31"/>
      <c r="W40" s="31"/>
      <c r="X40" s="31"/>
      <c r="Y40" s="31"/>
      <c r="Z40" s="10"/>
    </row>
    <row r="41" spans="1:27" x14ac:dyDescent="0.15">
      <c r="A41" s="105"/>
      <c r="B41" s="106"/>
      <c r="C41" s="107"/>
      <c r="D41" s="108"/>
      <c r="E41" s="32"/>
      <c r="F41" s="6"/>
      <c r="G41" s="6"/>
      <c r="H41" s="6"/>
      <c r="I41" s="6"/>
      <c r="J41" s="6"/>
      <c r="K41" s="6"/>
      <c r="L41" s="6"/>
      <c r="M41" s="6"/>
      <c r="N41" s="6"/>
      <c r="O41" s="6"/>
      <c r="P41" s="6"/>
      <c r="Q41" s="6"/>
      <c r="R41" s="6"/>
      <c r="S41" s="6"/>
      <c r="T41" s="6"/>
      <c r="U41" s="6"/>
      <c r="V41" s="6"/>
      <c r="W41" s="6"/>
      <c r="X41" s="6"/>
      <c r="Y41" s="6"/>
      <c r="Z41" s="9"/>
    </row>
    <row r="42" spans="1:27" x14ac:dyDescent="0.15">
      <c r="A42" s="105"/>
      <c r="B42" s="106"/>
      <c r="C42" s="107"/>
      <c r="D42" s="108"/>
      <c r="E42" s="32"/>
      <c r="F42" s="6"/>
      <c r="G42" s="6"/>
      <c r="H42" s="6"/>
      <c r="I42" s="6"/>
      <c r="J42" s="6"/>
      <c r="K42" s="6"/>
      <c r="L42" s="6"/>
      <c r="M42" s="6"/>
      <c r="N42" s="6"/>
      <c r="O42" s="6"/>
      <c r="P42" s="6"/>
      <c r="Q42" s="6"/>
      <c r="R42" s="6"/>
      <c r="S42" s="6"/>
      <c r="T42" s="6"/>
      <c r="U42" s="6"/>
      <c r="V42" s="6"/>
      <c r="W42" s="6"/>
      <c r="X42" s="6"/>
      <c r="Y42" s="6"/>
      <c r="Z42" s="8"/>
    </row>
    <row r="43" spans="1:27" x14ac:dyDescent="0.15">
      <c r="A43" s="105"/>
      <c r="B43" s="106"/>
      <c r="C43" s="107"/>
      <c r="D43" s="108"/>
      <c r="E43" s="32"/>
      <c r="F43" s="6"/>
      <c r="G43" s="6"/>
      <c r="H43" s="6"/>
      <c r="I43" s="6"/>
      <c r="J43" s="6"/>
      <c r="K43" s="6"/>
      <c r="L43" s="6"/>
      <c r="M43" s="6"/>
      <c r="N43" s="6"/>
      <c r="O43" s="6"/>
      <c r="P43" s="6"/>
      <c r="Q43" s="6"/>
      <c r="R43" s="6"/>
      <c r="S43" s="6"/>
      <c r="T43" s="6"/>
      <c r="U43" s="6"/>
      <c r="V43" s="6"/>
      <c r="W43" s="6"/>
      <c r="X43" s="6"/>
      <c r="Y43" s="6"/>
      <c r="Z43" s="8"/>
    </row>
    <row r="44" spans="1:27" x14ac:dyDescent="0.15">
      <c r="A44" s="105"/>
      <c r="B44" s="106"/>
      <c r="C44" s="107"/>
      <c r="D44" s="108"/>
      <c r="E44" s="32"/>
      <c r="F44" s="6"/>
      <c r="G44" s="6"/>
      <c r="H44" s="6"/>
      <c r="I44" s="6"/>
      <c r="J44" s="6"/>
      <c r="K44" s="109" t="s">
        <v>9</v>
      </c>
      <c r="L44" s="109"/>
      <c r="M44" s="109"/>
      <c r="N44" s="109"/>
      <c r="O44" s="109"/>
      <c r="P44" s="109"/>
      <c r="Q44" s="109"/>
      <c r="R44" s="109"/>
      <c r="S44" s="109"/>
      <c r="T44" s="109"/>
      <c r="U44" s="109"/>
      <c r="V44" s="109"/>
      <c r="W44" s="109"/>
      <c r="X44" s="109"/>
      <c r="Y44" s="109"/>
      <c r="Z44" s="110"/>
    </row>
    <row r="45" spans="1:27" s="1" customFormat="1" x14ac:dyDescent="0.15">
      <c r="A45" s="111"/>
      <c r="B45" s="112"/>
      <c r="C45" s="113"/>
      <c r="D45" s="114"/>
      <c r="E45" s="33"/>
      <c r="F45" s="34"/>
      <c r="G45" s="34"/>
      <c r="H45" s="34"/>
      <c r="I45" s="34"/>
      <c r="J45" s="34"/>
      <c r="K45" s="115" t="s">
        <v>8</v>
      </c>
      <c r="L45" s="115"/>
      <c r="M45" s="115"/>
      <c r="N45" s="115"/>
      <c r="O45" s="115"/>
      <c r="P45" s="115"/>
      <c r="Q45" s="115"/>
      <c r="R45" s="115"/>
      <c r="S45" s="115"/>
      <c r="T45" s="115"/>
      <c r="U45" s="115"/>
      <c r="V45" s="115"/>
      <c r="W45" s="115"/>
      <c r="X45" s="115"/>
      <c r="Y45" s="115"/>
      <c r="Z45" s="116"/>
    </row>
  </sheetData>
  <mergeCells count="216">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32:Z32"/>
    <mergeCell ref="A31:B31"/>
    <mergeCell ref="C31:D31"/>
    <mergeCell ref="E31:F31"/>
    <mergeCell ref="G31:H31"/>
    <mergeCell ref="I31:J31"/>
    <mergeCell ref="K31:R31"/>
    <mergeCell ref="S30:Z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A30:B30"/>
    <mergeCell ref="C30:D30"/>
    <mergeCell ref="E30:F30"/>
    <mergeCell ref="G30:H30"/>
    <mergeCell ref="I30:J30"/>
    <mergeCell ref="K30:R30"/>
    <mergeCell ref="A32:B32"/>
    <mergeCell ref="C32:D32"/>
    <mergeCell ref="E32:F32"/>
    <mergeCell ref="G32:H32"/>
    <mergeCell ref="I32:J32"/>
    <mergeCell ref="K32:R32"/>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23" priority="3">
      <formula>MONTH(A10)&lt;&gt;MONTH($A$1)</formula>
    </cfRule>
    <cfRule type="expression" dxfId="22" priority="4">
      <formula>OR(WEEKDAY(A10,1)=1,WEEKDAY(A10,1)=7)</formula>
    </cfRule>
  </conditionalFormatting>
  <conditionalFormatting sqref="I10 I16 I22 I28 I34">
    <cfRule type="expression" dxfId="21" priority="1">
      <formula>MONTH(I10)&lt;&gt;MONTH($A$1)</formula>
    </cfRule>
    <cfRule type="expression" dxfId="20" priority="2">
      <formula>OR(WEEKDAY(I10,1)=1,WEEKDAY(I10,1)=7)</formula>
    </cfRule>
  </conditionalFormatting>
  <hyperlinks>
    <hyperlink ref="K45" r:id="rId1" xr:uid="{00000000-0004-0000-0600-000000000000}"/>
    <hyperlink ref="K44:Z44" r:id="rId2" display="Calendar Templates by Vertex42" xr:uid="{00000000-0004-0000-0600-000001000000}"/>
    <hyperlink ref="K45:Z45" r:id="rId3" display="https://www.vertex42.com/calendars/" xr:uid="{00000000-0004-0000-0600-000002000000}"/>
  </hyperlinks>
  <printOptions horizontalCentered="1"/>
  <pageMargins left="0.5" right="0.5" top="0.25" bottom="0.25" header="0.25" footer="0.25"/>
  <pageSetup orientation="landscape"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A45"/>
  <sheetViews>
    <sheetView showGridLines="0" topLeftCell="A8" workbookViewId="0">
      <selection activeCell="C32" sqref="C32:D32"/>
    </sheetView>
  </sheetViews>
  <sheetFormatPr baseColWidth="10" defaultColWidth="8.83203125" defaultRowHeight="13" x14ac:dyDescent="0.15"/>
  <cols>
    <col min="1" max="1" width="4.83203125" customWidth="1"/>
    <col min="2" max="2" width="13.6640625" customWidth="1"/>
    <col min="3" max="3" width="4.83203125" customWidth="1"/>
    <col min="4" max="4" width="13.6640625" customWidth="1"/>
    <col min="5" max="5" width="4.83203125" customWidth="1"/>
    <col min="6" max="6" width="13.6640625" customWidth="1"/>
    <col min="7" max="7" width="4.83203125" customWidth="1"/>
    <col min="8" max="8" width="13.6640625" customWidth="1"/>
    <col min="9" max="9" width="4.83203125" customWidth="1"/>
    <col min="10" max="10" width="13.6640625" customWidth="1"/>
    <col min="11" max="17" width="2.5" customWidth="1"/>
    <col min="18" max="18" width="1.5" customWidth="1"/>
    <col min="19" max="25" width="2.5" customWidth="1"/>
    <col min="26" max="26" width="1.5" customWidth="1"/>
  </cols>
  <sheetData>
    <row r="1" spans="1:27" s="3" customFormat="1" ht="15" customHeight="1" x14ac:dyDescent="0.15">
      <c r="A1" s="149">
        <f>DATE(Setup!D5,Setup!D7+6,1)</f>
        <v>44409</v>
      </c>
      <c r="B1" s="149"/>
      <c r="C1" s="149"/>
      <c r="D1" s="149"/>
      <c r="E1" s="149"/>
      <c r="F1" s="149"/>
      <c r="G1" s="149"/>
      <c r="H1" s="149"/>
      <c r="I1" s="25"/>
      <c r="J1" s="25"/>
      <c r="K1" s="150">
        <f>DATE(YEAR(A1),MONTH(A1)-1,1)</f>
        <v>44378</v>
      </c>
      <c r="L1" s="150"/>
      <c r="M1" s="150"/>
      <c r="N1" s="150"/>
      <c r="O1" s="150"/>
      <c r="P1" s="150"/>
      <c r="Q1" s="150"/>
      <c r="S1" s="150">
        <f>DATE(YEAR(A1),MONTH(A1)+1,1)</f>
        <v>44440</v>
      </c>
      <c r="T1" s="150"/>
      <c r="U1" s="150"/>
      <c r="V1" s="150"/>
      <c r="W1" s="150"/>
      <c r="X1" s="150"/>
      <c r="Y1" s="150"/>
    </row>
    <row r="2" spans="1:27" s="3" customFormat="1" ht="11.25" customHeight="1" x14ac:dyDescent="0.15">
      <c r="A2" s="149"/>
      <c r="B2" s="149"/>
      <c r="C2" s="149"/>
      <c r="D2" s="149"/>
      <c r="E2" s="149"/>
      <c r="F2" s="149"/>
      <c r="G2" s="149"/>
      <c r="H2" s="149"/>
      <c r="I2" s="25"/>
      <c r="J2" s="25"/>
      <c r="K2" s="35" t="str">
        <f>INDEX({"S";"M";"T";"W";"T";"F";"S"},1+MOD(start_day+1-2,7))</f>
        <v>M</v>
      </c>
      <c r="L2" s="35" t="str">
        <f>INDEX({"S";"M";"T";"W";"T";"F";"S"},1+MOD(start_day+2-2,7))</f>
        <v>T</v>
      </c>
      <c r="M2" s="35" t="str">
        <f>INDEX({"S";"M";"T";"W";"T";"F";"S"},1+MOD(start_day+3-2,7))</f>
        <v>W</v>
      </c>
      <c r="N2" s="35" t="str">
        <f>INDEX({"S";"M";"T";"W";"T";"F";"S"},1+MOD(start_day+4-2,7))</f>
        <v>T</v>
      </c>
      <c r="O2" s="35" t="str">
        <f>INDEX({"S";"M";"T";"W";"T";"F";"S"},1+MOD(start_day+5-2,7))</f>
        <v>F</v>
      </c>
      <c r="P2" s="35" t="str">
        <f>INDEX({"S";"M";"T";"W";"T";"F";"S"},1+MOD(start_day+6-2,7))</f>
        <v>S</v>
      </c>
      <c r="Q2" s="35" t="str">
        <f>INDEX({"S";"M";"T";"W";"T";"F";"S"},1+MOD(start_day+7-2,7))</f>
        <v>S</v>
      </c>
      <c r="S2" s="35" t="str">
        <f>INDEX({"S";"M";"T";"W";"T";"F";"S"},1+MOD(start_day+1-2,7))</f>
        <v>M</v>
      </c>
      <c r="T2" s="35" t="str">
        <f>INDEX({"S";"M";"T";"W";"T";"F";"S"},1+MOD(start_day+2-2,7))</f>
        <v>T</v>
      </c>
      <c r="U2" s="35" t="str">
        <f>INDEX({"S";"M";"T";"W";"T";"F";"S"},1+MOD(start_day+3-2,7))</f>
        <v>W</v>
      </c>
      <c r="V2" s="35" t="str">
        <f>INDEX({"S";"M";"T";"W";"T";"F";"S"},1+MOD(start_day+4-2,7))</f>
        <v>T</v>
      </c>
      <c r="W2" s="35" t="str">
        <f>INDEX({"S";"M";"T";"W";"T";"F";"S"},1+MOD(start_day+5-2,7))</f>
        <v>F</v>
      </c>
      <c r="X2" s="35" t="str">
        <f>INDEX({"S";"M";"T";"W";"T";"F";"S"},1+MOD(start_day+6-2,7))</f>
        <v>S</v>
      </c>
      <c r="Y2" s="35" t="str">
        <f>INDEX({"S";"M";"T";"W";"T";"F";"S"},1+MOD(start_day+7-2,7))</f>
        <v>S</v>
      </c>
    </row>
    <row r="3" spans="1:27" s="4" customFormat="1" ht="9" customHeight="1" x14ac:dyDescent="0.15">
      <c r="A3" s="149"/>
      <c r="B3" s="149"/>
      <c r="C3" s="149"/>
      <c r="D3" s="149"/>
      <c r="E3" s="149"/>
      <c r="F3" s="149"/>
      <c r="G3" s="149"/>
      <c r="H3" s="149"/>
      <c r="I3" s="25"/>
      <c r="J3" s="25"/>
      <c r="K3" s="36" t="str">
        <f t="shared" ref="K3:Q8" si="0">IF(MONTH($K$1)&lt;&gt;MONTH($K$1-(WEEKDAY($K$1,1)-(start_day-1))-IF((WEEKDAY($K$1,1)-(start_day-1))&lt;=0,7,0)+(ROW(K3)-ROW($K$3))*7+(COLUMN(K3)-COLUMN($K$3)+1)),"",$K$1-(WEEKDAY($K$1,1)-(start_day-1))-IF((WEEKDAY($K$1,1)-(start_day-1))&lt;=0,7,0)+(ROW(K3)-ROW($K$3))*7+(COLUMN(K3)-COLUMN($K$3)+1))</f>
        <v/>
      </c>
      <c r="L3" s="36" t="str">
        <f t="shared" si="0"/>
        <v/>
      </c>
      <c r="M3" s="36" t="str">
        <f t="shared" si="0"/>
        <v/>
      </c>
      <c r="N3" s="36">
        <f t="shared" si="0"/>
        <v>44378</v>
      </c>
      <c r="O3" s="36">
        <f t="shared" si="0"/>
        <v>44379</v>
      </c>
      <c r="P3" s="36">
        <f t="shared" si="0"/>
        <v>44380</v>
      </c>
      <c r="Q3" s="36">
        <f t="shared" si="0"/>
        <v>44381</v>
      </c>
      <c r="R3" s="3"/>
      <c r="S3" s="36" t="str">
        <f t="shared" ref="S3:Y8" si="1">IF(MONTH($S$1)&lt;&gt;MONTH($S$1-(WEEKDAY($S$1,1)-(start_day-1))-IF((WEEKDAY($S$1,1)-(start_day-1))&lt;=0,7,0)+(ROW(S3)-ROW($S$3))*7+(COLUMN(S3)-COLUMN($S$3)+1)),"",$S$1-(WEEKDAY($S$1,1)-(start_day-1))-IF((WEEKDAY($S$1,1)-(start_day-1))&lt;=0,7,0)+(ROW(S3)-ROW($S$3))*7+(COLUMN(S3)-COLUMN($S$3)+1))</f>
        <v/>
      </c>
      <c r="T3" s="36" t="str">
        <f t="shared" si="1"/>
        <v/>
      </c>
      <c r="U3" s="36">
        <f t="shared" si="1"/>
        <v>44440</v>
      </c>
      <c r="V3" s="36">
        <f t="shared" si="1"/>
        <v>44441</v>
      </c>
      <c r="W3" s="36">
        <f t="shared" si="1"/>
        <v>44442</v>
      </c>
      <c r="X3" s="36">
        <f t="shared" si="1"/>
        <v>44443</v>
      </c>
      <c r="Y3" s="36">
        <f t="shared" si="1"/>
        <v>44444</v>
      </c>
    </row>
    <row r="4" spans="1:27" s="4" customFormat="1" ht="9" customHeight="1" x14ac:dyDescent="0.15">
      <c r="A4" s="149"/>
      <c r="B4" s="149"/>
      <c r="C4" s="149"/>
      <c r="D4" s="149"/>
      <c r="E4" s="149"/>
      <c r="F4" s="149"/>
      <c r="G4" s="149"/>
      <c r="H4" s="149"/>
      <c r="I4" s="25"/>
      <c r="J4" s="25"/>
      <c r="K4" s="36">
        <f t="shared" si="0"/>
        <v>44382</v>
      </c>
      <c r="L4" s="36">
        <f t="shared" si="0"/>
        <v>44383</v>
      </c>
      <c r="M4" s="36">
        <f t="shared" si="0"/>
        <v>44384</v>
      </c>
      <c r="N4" s="36">
        <f t="shared" si="0"/>
        <v>44385</v>
      </c>
      <c r="O4" s="36">
        <f t="shared" si="0"/>
        <v>44386</v>
      </c>
      <c r="P4" s="36">
        <f t="shared" si="0"/>
        <v>44387</v>
      </c>
      <c r="Q4" s="36">
        <f t="shared" si="0"/>
        <v>44388</v>
      </c>
      <c r="R4" s="3"/>
      <c r="S4" s="36">
        <f t="shared" si="1"/>
        <v>44445</v>
      </c>
      <c r="T4" s="36">
        <f t="shared" si="1"/>
        <v>44446</v>
      </c>
      <c r="U4" s="36">
        <f t="shared" si="1"/>
        <v>44447</v>
      </c>
      <c r="V4" s="36">
        <f t="shared" si="1"/>
        <v>44448</v>
      </c>
      <c r="W4" s="36">
        <f t="shared" si="1"/>
        <v>44449</v>
      </c>
      <c r="X4" s="36">
        <f t="shared" si="1"/>
        <v>44450</v>
      </c>
      <c r="Y4" s="36">
        <f t="shared" si="1"/>
        <v>44451</v>
      </c>
    </row>
    <row r="5" spans="1:27" s="4" customFormat="1" ht="9" customHeight="1" x14ac:dyDescent="0.15">
      <c r="A5" s="149"/>
      <c r="B5" s="149"/>
      <c r="C5" s="149"/>
      <c r="D5" s="149"/>
      <c r="E5" s="149"/>
      <c r="F5" s="149"/>
      <c r="G5" s="149"/>
      <c r="H5" s="149"/>
      <c r="I5" s="25"/>
      <c r="J5" s="25"/>
      <c r="K5" s="36">
        <f t="shared" si="0"/>
        <v>44389</v>
      </c>
      <c r="L5" s="36">
        <f t="shared" si="0"/>
        <v>44390</v>
      </c>
      <c r="M5" s="36">
        <f t="shared" si="0"/>
        <v>44391</v>
      </c>
      <c r="N5" s="36">
        <f t="shared" si="0"/>
        <v>44392</v>
      </c>
      <c r="O5" s="36">
        <f t="shared" si="0"/>
        <v>44393</v>
      </c>
      <c r="P5" s="36">
        <f t="shared" si="0"/>
        <v>44394</v>
      </c>
      <c r="Q5" s="36">
        <f t="shared" si="0"/>
        <v>44395</v>
      </c>
      <c r="R5" s="3"/>
      <c r="S5" s="36">
        <f t="shared" si="1"/>
        <v>44452</v>
      </c>
      <c r="T5" s="36">
        <f t="shared" si="1"/>
        <v>44453</v>
      </c>
      <c r="U5" s="36">
        <f t="shared" si="1"/>
        <v>44454</v>
      </c>
      <c r="V5" s="36">
        <f t="shared" si="1"/>
        <v>44455</v>
      </c>
      <c r="W5" s="36">
        <f t="shared" si="1"/>
        <v>44456</v>
      </c>
      <c r="X5" s="36">
        <f t="shared" si="1"/>
        <v>44457</v>
      </c>
      <c r="Y5" s="36">
        <f t="shared" si="1"/>
        <v>44458</v>
      </c>
    </row>
    <row r="6" spans="1:27" s="4" customFormat="1" ht="9" customHeight="1" x14ac:dyDescent="0.15">
      <c r="A6" s="149"/>
      <c r="B6" s="149"/>
      <c r="C6" s="149"/>
      <c r="D6" s="149"/>
      <c r="E6" s="149"/>
      <c r="F6" s="149"/>
      <c r="G6" s="149"/>
      <c r="H6" s="149"/>
      <c r="I6" s="25"/>
      <c r="J6" s="25"/>
      <c r="K6" s="36">
        <f t="shared" si="0"/>
        <v>44396</v>
      </c>
      <c r="L6" s="36">
        <f t="shared" si="0"/>
        <v>44397</v>
      </c>
      <c r="M6" s="36">
        <f t="shared" si="0"/>
        <v>44398</v>
      </c>
      <c r="N6" s="36">
        <f t="shared" si="0"/>
        <v>44399</v>
      </c>
      <c r="O6" s="36">
        <f t="shared" si="0"/>
        <v>44400</v>
      </c>
      <c r="P6" s="36">
        <f t="shared" si="0"/>
        <v>44401</v>
      </c>
      <c r="Q6" s="36">
        <f t="shared" si="0"/>
        <v>44402</v>
      </c>
      <c r="R6" s="3"/>
      <c r="S6" s="36">
        <f t="shared" si="1"/>
        <v>44459</v>
      </c>
      <c r="T6" s="36">
        <f t="shared" si="1"/>
        <v>44460</v>
      </c>
      <c r="U6" s="36">
        <f t="shared" si="1"/>
        <v>44461</v>
      </c>
      <c r="V6" s="36">
        <f t="shared" si="1"/>
        <v>44462</v>
      </c>
      <c r="W6" s="36">
        <f t="shared" si="1"/>
        <v>44463</v>
      </c>
      <c r="X6" s="36">
        <f t="shared" si="1"/>
        <v>44464</v>
      </c>
      <c r="Y6" s="36">
        <f t="shared" si="1"/>
        <v>44465</v>
      </c>
    </row>
    <row r="7" spans="1:27" s="4" customFormat="1" ht="9" customHeight="1" x14ac:dyDescent="0.15">
      <c r="A7" s="149"/>
      <c r="B7" s="149"/>
      <c r="C7" s="149"/>
      <c r="D7" s="149"/>
      <c r="E7" s="149"/>
      <c r="F7" s="149"/>
      <c r="G7" s="149"/>
      <c r="H7" s="149"/>
      <c r="I7" s="25"/>
      <c r="J7" s="25"/>
      <c r="K7" s="36">
        <f t="shared" si="0"/>
        <v>44403</v>
      </c>
      <c r="L7" s="36">
        <f t="shared" si="0"/>
        <v>44404</v>
      </c>
      <c r="M7" s="36">
        <f t="shared" si="0"/>
        <v>44405</v>
      </c>
      <c r="N7" s="36">
        <f t="shared" si="0"/>
        <v>44406</v>
      </c>
      <c r="O7" s="36">
        <f t="shared" si="0"/>
        <v>44407</v>
      </c>
      <c r="P7" s="36">
        <f t="shared" si="0"/>
        <v>44408</v>
      </c>
      <c r="Q7" s="36" t="str">
        <f t="shared" si="0"/>
        <v/>
      </c>
      <c r="R7" s="3"/>
      <c r="S7" s="36">
        <f t="shared" si="1"/>
        <v>44466</v>
      </c>
      <c r="T7" s="36">
        <f t="shared" si="1"/>
        <v>44467</v>
      </c>
      <c r="U7" s="36">
        <f t="shared" si="1"/>
        <v>44468</v>
      </c>
      <c r="V7" s="36">
        <f t="shared" si="1"/>
        <v>44469</v>
      </c>
      <c r="W7" s="36" t="str">
        <f t="shared" si="1"/>
        <v/>
      </c>
      <c r="X7" s="36" t="str">
        <f t="shared" si="1"/>
        <v/>
      </c>
      <c r="Y7" s="36" t="str">
        <f t="shared" si="1"/>
        <v/>
      </c>
    </row>
    <row r="8" spans="1:27" s="5" customFormat="1" ht="9" customHeight="1" x14ac:dyDescent="0.15">
      <c r="A8" s="44"/>
      <c r="B8" s="44"/>
      <c r="C8" s="44"/>
      <c r="D8" s="44"/>
      <c r="E8" s="44"/>
      <c r="F8" s="44"/>
      <c r="G8" s="44"/>
      <c r="H8" s="44"/>
      <c r="I8" s="43"/>
      <c r="J8" s="43"/>
      <c r="K8" s="36" t="str">
        <f t="shared" si="0"/>
        <v/>
      </c>
      <c r="L8" s="36" t="str">
        <f t="shared" si="0"/>
        <v/>
      </c>
      <c r="M8" s="36" t="str">
        <f t="shared" si="0"/>
        <v/>
      </c>
      <c r="N8" s="36" t="str">
        <f t="shared" si="0"/>
        <v/>
      </c>
      <c r="O8" s="36" t="str">
        <f t="shared" si="0"/>
        <v/>
      </c>
      <c r="P8" s="36" t="str">
        <f t="shared" si="0"/>
        <v/>
      </c>
      <c r="Q8" s="36" t="str">
        <f t="shared" si="0"/>
        <v/>
      </c>
      <c r="R8" s="37"/>
      <c r="S8" s="36" t="str">
        <f t="shared" si="1"/>
        <v/>
      </c>
      <c r="T8" s="36" t="str">
        <f t="shared" si="1"/>
        <v/>
      </c>
      <c r="U8" s="36" t="str">
        <f t="shared" si="1"/>
        <v/>
      </c>
      <c r="V8" s="36" t="str">
        <f t="shared" si="1"/>
        <v/>
      </c>
      <c r="W8" s="36" t="str">
        <f t="shared" si="1"/>
        <v/>
      </c>
      <c r="X8" s="36" t="str">
        <f t="shared" si="1"/>
        <v/>
      </c>
      <c r="Y8" s="36" t="str">
        <f t="shared" si="1"/>
        <v/>
      </c>
      <c r="Z8" s="38"/>
    </row>
    <row r="9" spans="1:27" s="1" customFormat="1" ht="21" customHeight="1" x14ac:dyDescent="0.15">
      <c r="A9" s="151">
        <f>A10</f>
        <v>44403</v>
      </c>
      <c r="B9" s="152"/>
      <c r="C9" s="152">
        <f>C10</f>
        <v>44404</v>
      </c>
      <c r="D9" s="152"/>
      <c r="E9" s="152">
        <f>E10</f>
        <v>44405</v>
      </c>
      <c r="F9" s="152"/>
      <c r="G9" s="152">
        <f>G10</f>
        <v>44406</v>
      </c>
      <c r="H9" s="152"/>
      <c r="I9" s="152">
        <f>I10</f>
        <v>44407</v>
      </c>
      <c r="J9" s="152"/>
      <c r="K9" s="152">
        <f>K10</f>
        <v>44408</v>
      </c>
      <c r="L9" s="152"/>
      <c r="M9" s="152"/>
      <c r="N9" s="152"/>
      <c r="O9" s="152"/>
      <c r="P9" s="152"/>
      <c r="Q9" s="152"/>
      <c r="R9" s="152"/>
      <c r="S9" s="152">
        <f>S10</f>
        <v>44409</v>
      </c>
      <c r="T9" s="152"/>
      <c r="U9" s="152"/>
      <c r="V9" s="152"/>
      <c r="W9" s="152"/>
      <c r="X9" s="152"/>
      <c r="Y9" s="152"/>
      <c r="Z9" s="153"/>
    </row>
    <row r="10" spans="1:27" s="1" customFormat="1" ht="19" x14ac:dyDescent="0.15">
      <c r="A10" s="28">
        <f>$A$1-(WEEKDAY($A$1,1)-(start_day-1))-IF((WEEKDAY($A$1,1)-(start_day-1))&lt;=0,7,0)+1</f>
        <v>44403</v>
      </c>
      <c r="B10" s="29"/>
      <c r="C10" s="26">
        <f>A10+1</f>
        <v>44404</v>
      </c>
      <c r="D10" s="27"/>
      <c r="E10" s="26">
        <f>C10+1</f>
        <v>44405</v>
      </c>
      <c r="F10" s="27"/>
      <c r="G10" s="26">
        <f>E10+1</f>
        <v>44406</v>
      </c>
      <c r="H10" s="27"/>
      <c r="I10" s="26">
        <f>G10+1</f>
        <v>44407</v>
      </c>
      <c r="J10" s="27"/>
      <c r="K10" s="127">
        <f>I10+1</f>
        <v>44408</v>
      </c>
      <c r="L10" s="128"/>
      <c r="M10" s="129"/>
      <c r="N10" s="129"/>
      <c r="O10" s="129"/>
      <c r="P10" s="129"/>
      <c r="Q10" s="129"/>
      <c r="R10" s="130"/>
      <c r="S10" s="131">
        <f>K10+1</f>
        <v>44409</v>
      </c>
      <c r="T10" s="132"/>
      <c r="U10" s="133"/>
      <c r="V10" s="133"/>
      <c r="W10" s="133"/>
      <c r="X10" s="133"/>
      <c r="Y10" s="133"/>
      <c r="Z10" s="134"/>
    </row>
    <row r="11" spans="1:27" s="1" customFormat="1" x14ac:dyDescent="0.15">
      <c r="A11" s="105"/>
      <c r="B11" s="106"/>
      <c r="C11" s="107"/>
      <c r="D11" s="108"/>
      <c r="E11" s="107"/>
      <c r="F11" s="108"/>
      <c r="G11" s="107"/>
      <c r="H11" s="108"/>
      <c r="I11" s="107"/>
      <c r="J11" s="108"/>
      <c r="K11" s="107"/>
      <c r="L11" s="122"/>
      <c r="M11" s="122"/>
      <c r="N11" s="122"/>
      <c r="O11" s="122"/>
      <c r="P11" s="122"/>
      <c r="Q11" s="122"/>
      <c r="R11" s="108"/>
      <c r="S11" s="105"/>
      <c r="T11" s="106"/>
      <c r="U11" s="106"/>
      <c r="V11" s="106"/>
      <c r="W11" s="106"/>
      <c r="X11" s="106"/>
      <c r="Y11" s="106"/>
      <c r="Z11" s="123"/>
    </row>
    <row r="12" spans="1:27" s="1" customFormat="1" x14ac:dyDescent="0.15">
      <c r="A12" s="105"/>
      <c r="B12" s="106"/>
      <c r="C12" s="107"/>
      <c r="D12" s="108"/>
      <c r="E12" s="107"/>
      <c r="F12" s="108"/>
      <c r="G12" s="107"/>
      <c r="H12" s="108"/>
      <c r="I12" s="107"/>
      <c r="J12" s="108"/>
      <c r="K12" s="107"/>
      <c r="L12" s="122"/>
      <c r="M12" s="122"/>
      <c r="N12" s="122"/>
      <c r="O12" s="122"/>
      <c r="P12" s="122"/>
      <c r="Q12" s="122"/>
      <c r="R12" s="108"/>
      <c r="S12" s="105"/>
      <c r="T12" s="106"/>
      <c r="U12" s="106"/>
      <c r="V12" s="106"/>
      <c r="W12" s="106"/>
      <c r="X12" s="106"/>
      <c r="Y12" s="106"/>
      <c r="Z12" s="123"/>
    </row>
    <row r="13" spans="1:27" s="1" customFormat="1" x14ac:dyDescent="0.15">
      <c r="A13" s="105"/>
      <c r="B13" s="106"/>
      <c r="C13" s="107"/>
      <c r="D13" s="108"/>
      <c r="E13" s="107"/>
      <c r="F13" s="108"/>
      <c r="G13" s="107"/>
      <c r="H13" s="108"/>
      <c r="I13" s="107"/>
      <c r="J13" s="108"/>
      <c r="K13" s="107"/>
      <c r="L13" s="122"/>
      <c r="M13" s="122"/>
      <c r="N13" s="122"/>
      <c r="O13" s="122"/>
      <c r="P13" s="122"/>
      <c r="Q13" s="122"/>
      <c r="R13" s="108"/>
      <c r="S13" s="105"/>
      <c r="T13" s="106"/>
      <c r="U13" s="106"/>
      <c r="V13" s="106"/>
      <c r="W13" s="106"/>
      <c r="X13" s="106"/>
      <c r="Y13" s="106"/>
      <c r="Z13" s="123"/>
    </row>
    <row r="14" spans="1:27" s="1" customFormat="1" x14ac:dyDescent="0.15">
      <c r="A14" s="105"/>
      <c r="B14" s="106"/>
      <c r="C14" s="107"/>
      <c r="D14" s="108"/>
      <c r="E14" s="107"/>
      <c r="F14" s="108"/>
      <c r="G14" s="107"/>
      <c r="H14" s="108"/>
      <c r="I14" s="107"/>
      <c r="J14" s="108"/>
      <c r="K14" s="107"/>
      <c r="L14" s="122"/>
      <c r="M14" s="122"/>
      <c r="N14" s="122"/>
      <c r="O14" s="122"/>
      <c r="P14" s="122"/>
      <c r="Q14" s="122"/>
      <c r="R14" s="108"/>
      <c r="S14" s="105"/>
      <c r="T14" s="106"/>
      <c r="U14" s="106"/>
      <c r="V14" s="106"/>
      <c r="W14" s="106"/>
      <c r="X14" s="106"/>
      <c r="Y14" s="106"/>
      <c r="Z14" s="123"/>
    </row>
    <row r="15" spans="1:27" s="2" customFormat="1" ht="13.25" customHeight="1" x14ac:dyDescent="0.15">
      <c r="A15" s="111"/>
      <c r="B15" s="112"/>
      <c r="C15" s="113"/>
      <c r="D15" s="114"/>
      <c r="E15" s="113"/>
      <c r="F15" s="114"/>
      <c r="G15" s="113"/>
      <c r="H15" s="114"/>
      <c r="I15" s="113"/>
      <c r="J15" s="114"/>
      <c r="K15" s="113"/>
      <c r="L15" s="118"/>
      <c r="M15" s="118"/>
      <c r="N15" s="118"/>
      <c r="O15" s="118"/>
      <c r="P15" s="118"/>
      <c r="Q15" s="118"/>
      <c r="R15" s="114"/>
      <c r="S15" s="111"/>
      <c r="T15" s="112"/>
      <c r="U15" s="112"/>
      <c r="V15" s="112"/>
      <c r="W15" s="112"/>
      <c r="X15" s="112"/>
      <c r="Y15" s="112"/>
      <c r="Z15" s="117"/>
      <c r="AA15" s="1"/>
    </row>
    <row r="16" spans="1:27" s="1" customFormat="1" ht="19" x14ac:dyDescent="0.15">
      <c r="A16" s="28">
        <f>S10+1</f>
        <v>44410</v>
      </c>
      <c r="B16" s="29"/>
      <c r="C16" s="26">
        <f>A16+1</f>
        <v>44411</v>
      </c>
      <c r="D16" s="27"/>
      <c r="E16" s="26">
        <f>C16+1</f>
        <v>44412</v>
      </c>
      <c r="F16" s="27"/>
      <c r="G16" s="26">
        <f>E16+1</f>
        <v>44413</v>
      </c>
      <c r="H16" s="27"/>
      <c r="I16" s="26">
        <f>G16+1</f>
        <v>44414</v>
      </c>
      <c r="J16" s="27"/>
      <c r="K16" s="143">
        <f>I16+1</f>
        <v>44415</v>
      </c>
      <c r="L16" s="144"/>
      <c r="M16" s="145"/>
      <c r="N16" s="145"/>
      <c r="O16" s="145"/>
      <c r="P16" s="145"/>
      <c r="Q16" s="145"/>
      <c r="R16" s="146"/>
      <c r="S16" s="143">
        <f>K16+1</f>
        <v>44416</v>
      </c>
      <c r="T16" s="144"/>
      <c r="U16" s="145"/>
      <c r="V16" s="145"/>
      <c r="W16" s="145"/>
      <c r="X16" s="145"/>
      <c r="Y16" s="145"/>
      <c r="Z16" s="146"/>
    </row>
    <row r="17" spans="1:27" s="1" customFormat="1" x14ac:dyDescent="0.15">
      <c r="A17" s="105"/>
      <c r="B17" s="106"/>
      <c r="C17" s="107"/>
      <c r="D17" s="108"/>
      <c r="E17" s="107"/>
      <c r="F17" s="108"/>
      <c r="G17" s="107"/>
      <c r="H17" s="108"/>
      <c r="I17" s="107"/>
      <c r="J17" s="108"/>
      <c r="K17" s="140"/>
      <c r="L17" s="141"/>
      <c r="M17" s="141"/>
      <c r="N17" s="141"/>
      <c r="O17" s="141"/>
      <c r="P17" s="141"/>
      <c r="Q17" s="141"/>
      <c r="R17" s="142"/>
      <c r="S17" s="140"/>
      <c r="T17" s="141"/>
      <c r="U17" s="141"/>
      <c r="V17" s="141"/>
      <c r="W17" s="141"/>
      <c r="X17" s="141"/>
      <c r="Y17" s="141"/>
      <c r="Z17" s="142"/>
    </row>
    <row r="18" spans="1:27" s="1" customFormat="1" x14ac:dyDescent="0.15">
      <c r="A18" s="105"/>
      <c r="B18" s="106"/>
      <c r="C18" s="135" t="s">
        <v>20</v>
      </c>
      <c r="D18" s="136"/>
      <c r="E18" s="107"/>
      <c r="F18" s="108"/>
      <c r="G18" s="107"/>
      <c r="H18" s="108"/>
      <c r="I18" s="107"/>
      <c r="J18" s="108"/>
      <c r="K18" s="140"/>
      <c r="L18" s="141"/>
      <c r="M18" s="141"/>
      <c r="N18" s="141"/>
      <c r="O18" s="141"/>
      <c r="P18" s="141"/>
      <c r="Q18" s="141"/>
      <c r="R18" s="142"/>
      <c r="S18" s="140" t="s">
        <v>53</v>
      </c>
      <c r="T18" s="141"/>
      <c r="U18" s="141"/>
      <c r="V18" s="141"/>
      <c r="W18" s="141"/>
      <c r="X18" s="141"/>
      <c r="Y18" s="141"/>
      <c r="Z18" s="142"/>
    </row>
    <row r="19" spans="1:27" s="1" customFormat="1" x14ac:dyDescent="0.15">
      <c r="A19" s="105"/>
      <c r="B19" s="106"/>
      <c r="C19" s="107"/>
      <c r="D19" s="108"/>
      <c r="E19" s="107"/>
      <c r="F19" s="108"/>
      <c r="G19" s="107"/>
      <c r="H19" s="108"/>
      <c r="I19" s="107"/>
      <c r="J19" s="108"/>
      <c r="K19" s="140"/>
      <c r="L19" s="141"/>
      <c r="M19" s="141"/>
      <c r="N19" s="141"/>
      <c r="O19" s="141"/>
      <c r="P19" s="141"/>
      <c r="Q19" s="141"/>
      <c r="R19" s="142"/>
      <c r="S19" s="140"/>
      <c r="T19" s="141"/>
      <c r="U19" s="141"/>
      <c r="V19" s="141"/>
      <c r="W19" s="141"/>
      <c r="X19" s="141"/>
      <c r="Y19" s="141"/>
      <c r="Z19" s="142"/>
    </row>
    <row r="20" spans="1:27" s="1" customFormat="1" x14ac:dyDescent="0.15">
      <c r="A20" s="105"/>
      <c r="B20" s="106"/>
      <c r="C20" s="107"/>
      <c r="D20" s="108"/>
      <c r="E20" s="107"/>
      <c r="F20" s="108"/>
      <c r="G20" s="107"/>
      <c r="H20" s="108"/>
      <c r="I20" s="107"/>
      <c r="J20" s="108"/>
      <c r="K20" s="140"/>
      <c r="L20" s="141"/>
      <c r="M20" s="141"/>
      <c r="N20" s="141"/>
      <c r="O20" s="141"/>
      <c r="P20" s="141"/>
      <c r="Q20" s="141"/>
      <c r="R20" s="142"/>
      <c r="S20" s="140"/>
      <c r="T20" s="141"/>
      <c r="U20" s="141"/>
      <c r="V20" s="141"/>
      <c r="W20" s="141"/>
      <c r="X20" s="141"/>
      <c r="Y20" s="141"/>
      <c r="Z20" s="142"/>
    </row>
    <row r="21" spans="1:27" s="2" customFormat="1" ht="13.25" customHeight="1" x14ac:dyDescent="0.15">
      <c r="A21" s="111"/>
      <c r="B21" s="112"/>
      <c r="C21" s="113"/>
      <c r="D21" s="114"/>
      <c r="E21" s="113"/>
      <c r="F21" s="114"/>
      <c r="G21" s="113"/>
      <c r="H21" s="114"/>
      <c r="I21" s="113"/>
      <c r="J21" s="114"/>
      <c r="K21" s="124"/>
      <c r="L21" s="125"/>
      <c r="M21" s="125"/>
      <c r="N21" s="125"/>
      <c r="O21" s="125"/>
      <c r="P21" s="125"/>
      <c r="Q21" s="125"/>
      <c r="R21" s="126"/>
      <c r="S21" s="124"/>
      <c r="T21" s="125"/>
      <c r="U21" s="125"/>
      <c r="V21" s="125"/>
      <c r="W21" s="125"/>
      <c r="X21" s="125"/>
      <c r="Y21" s="125"/>
      <c r="Z21" s="126"/>
      <c r="AA21" s="1"/>
    </row>
    <row r="22" spans="1:27" s="1" customFormat="1" ht="19" x14ac:dyDescent="0.15">
      <c r="A22" s="28">
        <f>S16+1</f>
        <v>44417</v>
      </c>
      <c r="B22" s="29"/>
      <c r="C22" s="26">
        <f>A22+1</f>
        <v>44418</v>
      </c>
      <c r="D22" s="27"/>
      <c r="E22" s="26">
        <f>C22+1</f>
        <v>44419</v>
      </c>
      <c r="F22" s="27"/>
      <c r="G22" s="26">
        <f>E22+1</f>
        <v>44420</v>
      </c>
      <c r="H22" s="27"/>
      <c r="I22" s="26">
        <f>G22+1</f>
        <v>44421</v>
      </c>
      <c r="J22" s="27"/>
      <c r="K22" s="127">
        <f>I22+1</f>
        <v>44422</v>
      </c>
      <c r="L22" s="128"/>
      <c r="M22" s="129"/>
      <c r="N22" s="129"/>
      <c r="O22" s="129"/>
      <c r="P22" s="129"/>
      <c r="Q22" s="129"/>
      <c r="R22" s="130"/>
      <c r="S22" s="131">
        <f>K22+1</f>
        <v>44423</v>
      </c>
      <c r="T22" s="132"/>
      <c r="U22" s="133"/>
      <c r="V22" s="133"/>
      <c r="W22" s="133"/>
      <c r="X22" s="133"/>
      <c r="Y22" s="133"/>
      <c r="Z22" s="134"/>
    </row>
    <row r="23" spans="1:27" s="1" customFormat="1" x14ac:dyDescent="0.15">
      <c r="A23" s="105"/>
      <c r="B23" s="106"/>
      <c r="C23" s="107"/>
      <c r="D23" s="108"/>
      <c r="E23" s="107"/>
      <c r="F23" s="108"/>
      <c r="G23" s="107"/>
      <c r="H23" s="108"/>
      <c r="I23" s="107"/>
      <c r="J23" s="108"/>
      <c r="K23" s="107"/>
      <c r="L23" s="122"/>
      <c r="M23" s="122"/>
      <c r="N23" s="122"/>
      <c r="O23" s="122"/>
      <c r="P23" s="122"/>
      <c r="Q23" s="122"/>
      <c r="R23" s="108"/>
      <c r="S23" s="105"/>
      <c r="T23" s="106"/>
      <c r="U23" s="106"/>
      <c r="V23" s="106"/>
      <c r="W23" s="106"/>
      <c r="X23" s="106"/>
      <c r="Y23" s="106"/>
      <c r="Z23" s="123"/>
    </row>
    <row r="24" spans="1:27" s="1" customFormat="1" x14ac:dyDescent="0.15">
      <c r="A24" s="105"/>
      <c r="B24" s="106"/>
      <c r="C24" s="107"/>
      <c r="D24" s="108"/>
      <c r="E24" s="107"/>
      <c r="F24" s="108"/>
      <c r="G24" s="107"/>
      <c r="H24" s="108"/>
      <c r="I24" s="107"/>
      <c r="J24" s="108"/>
      <c r="K24" s="107"/>
      <c r="L24" s="122"/>
      <c r="M24" s="122"/>
      <c r="N24" s="122"/>
      <c r="O24" s="122"/>
      <c r="P24" s="122"/>
      <c r="Q24" s="122"/>
      <c r="R24" s="108"/>
      <c r="S24" s="105"/>
      <c r="T24" s="106"/>
      <c r="U24" s="106"/>
      <c r="V24" s="106"/>
      <c r="W24" s="106"/>
      <c r="X24" s="106"/>
      <c r="Y24" s="106"/>
      <c r="Z24" s="123"/>
    </row>
    <row r="25" spans="1:27" s="1" customFormat="1" x14ac:dyDescent="0.15">
      <c r="A25" s="105"/>
      <c r="B25" s="106"/>
      <c r="C25" s="107"/>
      <c r="D25" s="108"/>
      <c r="E25" s="107"/>
      <c r="F25" s="108"/>
      <c r="G25" s="107"/>
      <c r="H25" s="108"/>
      <c r="I25" s="107"/>
      <c r="J25" s="108"/>
      <c r="K25" s="107"/>
      <c r="L25" s="122"/>
      <c r="M25" s="122"/>
      <c r="N25" s="122"/>
      <c r="O25" s="122"/>
      <c r="P25" s="122"/>
      <c r="Q25" s="122"/>
      <c r="R25" s="108"/>
      <c r="S25" s="105"/>
      <c r="T25" s="106"/>
      <c r="U25" s="106"/>
      <c r="V25" s="106"/>
      <c r="W25" s="106"/>
      <c r="X25" s="106"/>
      <c r="Y25" s="106"/>
      <c r="Z25" s="123"/>
    </row>
    <row r="26" spans="1:27" s="1" customFormat="1" x14ac:dyDescent="0.15">
      <c r="A26" s="105"/>
      <c r="B26" s="106"/>
      <c r="C26" s="107"/>
      <c r="D26" s="108"/>
      <c r="E26" s="107"/>
      <c r="F26" s="108"/>
      <c r="G26" s="107"/>
      <c r="H26" s="108"/>
      <c r="I26" s="107"/>
      <c r="J26" s="108"/>
      <c r="K26" s="107"/>
      <c r="L26" s="122"/>
      <c r="M26" s="122"/>
      <c r="N26" s="122"/>
      <c r="O26" s="122"/>
      <c r="P26" s="122"/>
      <c r="Q26" s="122"/>
      <c r="R26" s="108"/>
      <c r="S26" s="105"/>
      <c r="T26" s="106"/>
      <c r="U26" s="106"/>
      <c r="V26" s="106"/>
      <c r="W26" s="106"/>
      <c r="X26" s="106"/>
      <c r="Y26" s="106"/>
      <c r="Z26" s="123"/>
    </row>
    <row r="27" spans="1:27" s="2" customFormat="1" x14ac:dyDescent="0.15">
      <c r="A27" s="111"/>
      <c r="B27" s="112"/>
      <c r="C27" s="113"/>
      <c r="D27" s="114"/>
      <c r="E27" s="113"/>
      <c r="F27" s="114"/>
      <c r="G27" s="113"/>
      <c r="H27" s="114"/>
      <c r="I27" s="113"/>
      <c r="J27" s="114"/>
      <c r="K27" s="113"/>
      <c r="L27" s="118"/>
      <c r="M27" s="118"/>
      <c r="N27" s="118"/>
      <c r="O27" s="118"/>
      <c r="P27" s="118"/>
      <c r="Q27" s="118"/>
      <c r="R27" s="114"/>
      <c r="S27" s="111"/>
      <c r="T27" s="112"/>
      <c r="U27" s="112"/>
      <c r="V27" s="112"/>
      <c r="W27" s="112"/>
      <c r="X27" s="112"/>
      <c r="Y27" s="112"/>
      <c r="Z27" s="117"/>
      <c r="AA27" s="1"/>
    </row>
    <row r="28" spans="1:27" s="1" customFormat="1" ht="19" x14ac:dyDescent="0.15">
      <c r="A28" s="28">
        <f>S22+1</f>
        <v>44424</v>
      </c>
      <c r="B28" s="29"/>
      <c r="C28" s="26">
        <f>A28+1</f>
        <v>44425</v>
      </c>
      <c r="D28" s="27"/>
      <c r="E28" s="26">
        <f>C28+1</f>
        <v>44426</v>
      </c>
      <c r="F28" s="27"/>
      <c r="G28" s="26">
        <f>E28+1</f>
        <v>44427</v>
      </c>
      <c r="H28" s="27"/>
      <c r="I28" s="26">
        <f>G28+1</f>
        <v>44428</v>
      </c>
      <c r="J28" s="27"/>
      <c r="K28" s="143">
        <f>I28+1</f>
        <v>44429</v>
      </c>
      <c r="L28" s="144"/>
      <c r="M28" s="145"/>
      <c r="N28" s="145"/>
      <c r="O28" s="145"/>
      <c r="P28" s="145"/>
      <c r="Q28" s="145"/>
      <c r="R28" s="146"/>
      <c r="S28" s="143">
        <f>K28+1</f>
        <v>44430</v>
      </c>
      <c r="T28" s="144"/>
      <c r="U28" s="145"/>
      <c r="V28" s="145"/>
      <c r="W28" s="145"/>
      <c r="X28" s="145"/>
      <c r="Y28" s="145"/>
      <c r="Z28" s="146"/>
    </row>
    <row r="29" spans="1:27" s="1" customFormat="1" x14ac:dyDescent="0.15">
      <c r="A29" s="105"/>
      <c r="B29" s="106"/>
      <c r="C29" s="107"/>
      <c r="D29" s="108"/>
      <c r="E29" s="107"/>
      <c r="F29" s="108"/>
      <c r="G29" s="107"/>
      <c r="H29" s="108"/>
      <c r="I29" s="107"/>
      <c r="J29" s="108"/>
      <c r="K29" s="140"/>
      <c r="L29" s="141"/>
      <c r="M29" s="141"/>
      <c r="N29" s="141"/>
      <c r="O29" s="141"/>
      <c r="P29" s="141"/>
      <c r="Q29" s="141"/>
      <c r="R29" s="142"/>
      <c r="S29" s="140"/>
      <c r="T29" s="141"/>
      <c r="U29" s="141"/>
      <c r="V29" s="141"/>
      <c r="W29" s="141"/>
      <c r="X29" s="141"/>
      <c r="Y29" s="141"/>
      <c r="Z29" s="142"/>
    </row>
    <row r="30" spans="1:27" s="1" customFormat="1" x14ac:dyDescent="0.15">
      <c r="A30" s="105"/>
      <c r="B30" s="106"/>
      <c r="C30" s="135" t="s">
        <v>42</v>
      </c>
      <c r="D30" s="136"/>
      <c r="E30" s="107"/>
      <c r="F30" s="108"/>
      <c r="G30" s="107"/>
      <c r="H30" s="108"/>
      <c r="I30" s="107"/>
      <c r="J30" s="108"/>
      <c r="K30" s="140"/>
      <c r="L30" s="141"/>
      <c r="M30" s="141"/>
      <c r="N30" s="141"/>
      <c r="O30" s="141"/>
      <c r="P30" s="141"/>
      <c r="Q30" s="141"/>
      <c r="R30" s="142"/>
      <c r="S30" s="189" t="s">
        <v>21</v>
      </c>
      <c r="T30" s="190"/>
      <c r="U30" s="190"/>
      <c r="V30" s="190"/>
      <c r="W30" s="190"/>
      <c r="X30" s="190"/>
      <c r="Y30" s="190"/>
      <c r="Z30" s="191"/>
    </row>
    <row r="31" spans="1:27" s="1" customFormat="1" ht="5" customHeight="1" x14ac:dyDescent="0.15">
      <c r="A31" s="105"/>
      <c r="B31" s="106"/>
      <c r="E31" s="107"/>
      <c r="F31" s="108"/>
      <c r="G31" s="107"/>
      <c r="H31" s="108"/>
      <c r="I31" s="107"/>
      <c r="J31" s="108"/>
      <c r="K31" s="140"/>
      <c r="L31" s="141"/>
      <c r="M31" s="141"/>
      <c r="N31" s="141"/>
      <c r="O31" s="141"/>
      <c r="P31" s="141"/>
      <c r="Q31" s="141"/>
      <c r="R31" s="142"/>
      <c r="S31" s="140"/>
      <c r="T31" s="141"/>
      <c r="U31" s="141"/>
      <c r="V31" s="141"/>
      <c r="W31" s="141"/>
      <c r="X31" s="141"/>
      <c r="Y31" s="141"/>
      <c r="Z31" s="142"/>
    </row>
    <row r="32" spans="1:27" s="1" customFormat="1" ht="24" customHeight="1" x14ac:dyDescent="0.15">
      <c r="A32" s="105"/>
      <c r="B32" s="106"/>
      <c r="C32" s="212" t="s">
        <v>63</v>
      </c>
      <c r="D32" s="213"/>
      <c r="E32" s="107"/>
      <c r="F32" s="108"/>
      <c r="G32" s="107"/>
      <c r="H32" s="108"/>
      <c r="I32" s="107"/>
      <c r="J32" s="108"/>
      <c r="K32" s="140"/>
      <c r="L32" s="141"/>
      <c r="M32" s="141"/>
      <c r="N32" s="141"/>
      <c r="O32" s="141"/>
      <c r="P32" s="141"/>
      <c r="Q32" s="141"/>
      <c r="R32" s="142"/>
      <c r="S32" s="140"/>
      <c r="T32" s="141"/>
      <c r="U32" s="141"/>
      <c r="V32" s="141"/>
      <c r="W32" s="141"/>
      <c r="X32" s="141"/>
      <c r="Y32" s="141"/>
      <c r="Z32" s="142"/>
    </row>
    <row r="33" spans="1:27" s="2" customFormat="1" x14ac:dyDescent="0.15">
      <c r="A33" s="111"/>
      <c r="B33" s="112"/>
      <c r="E33" s="113"/>
      <c r="F33" s="114"/>
      <c r="G33" s="113"/>
      <c r="H33" s="114"/>
      <c r="I33" s="113"/>
      <c r="J33" s="114"/>
      <c r="K33" s="124"/>
      <c r="L33" s="125"/>
      <c r="M33" s="125"/>
      <c r="N33" s="125"/>
      <c r="O33" s="125"/>
      <c r="P33" s="125"/>
      <c r="Q33" s="125"/>
      <c r="R33" s="126"/>
      <c r="S33" s="124"/>
      <c r="T33" s="125"/>
      <c r="U33" s="125"/>
      <c r="V33" s="125"/>
      <c r="W33" s="125"/>
      <c r="X33" s="125"/>
      <c r="Y33" s="125"/>
      <c r="Z33" s="126"/>
      <c r="AA33" s="1"/>
    </row>
    <row r="34" spans="1:27" s="1" customFormat="1" ht="19" x14ac:dyDescent="0.15">
      <c r="A34" s="28">
        <f>S28+1</f>
        <v>44431</v>
      </c>
      <c r="B34" s="29"/>
      <c r="C34" s="26">
        <f>A34+1</f>
        <v>44432</v>
      </c>
      <c r="D34" s="27"/>
      <c r="E34" s="26">
        <f>C34+1</f>
        <v>44433</v>
      </c>
      <c r="F34" s="27"/>
      <c r="G34" s="26">
        <f>E34+1</f>
        <v>44434</v>
      </c>
      <c r="H34" s="27"/>
      <c r="I34" s="26">
        <f>G34+1</f>
        <v>44435</v>
      </c>
      <c r="J34" s="27"/>
      <c r="K34" s="185">
        <f>I34+1</f>
        <v>44436</v>
      </c>
      <c r="L34" s="186"/>
      <c r="M34" s="187"/>
      <c r="N34" s="187"/>
      <c r="O34" s="187"/>
      <c r="P34" s="187"/>
      <c r="Q34" s="187"/>
      <c r="R34" s="188"/>
      <c r="S34" s="185">
        <f>K34+1</f>
        <v>44437</v>
      </c>
      <c r="T34" s="186"/>
      <c r="U34" s="187"/>
      <c r="V34" s="187"/>
      <c r="W34" s="187"/>
      <c r="X34" s="187"/>
      <c r="Y34" s="187"/>
      <c r="Z34" s="188"/>
    </row>
    <row r="35" spans="1:27" s="1" customFormat="1" x14ac:dyDescent="0.15">
      <c r="A35" s="105"/>
      <c r="B35" s="106"/>
      <c r="C35" s="107"/>
      <c r="D35" s="108"/>
      <c r="E35" s="107"/>
      <c r="F35" s="108"/>
      <c r="G35" s="107"/>
      <c r="H35" s="108"/>
      <c r="I35" s="107"/>
      <c r="J35" s="108"/>
      <c r="K35" s="182"/>
      <c r="L35" s="183"/>
      <c r="M35" s="183"/>
      <c r="N35" s="183"/>
      <c r="O35" s="183"/>
      <c r="P35" s="183"/>
      <c r="Q35" s="183"/>
      <c r="R35" s="184"/>
      <c r="S35" s="182"/>
      <c r="T35" s="183"/>
      <c r="U35" s="183"/>
      <c r="V35" s="183"/>
      <c r="W35" s="183"/>
      <c r="X35" s="183"/>
      <c r="Y35" s="183"/>
      <c r="Z35" s="184"/>
    </row>
    <row r="36" spans="1:27" s="1" customFormat="1" x14ac:dyDescent="0.15">
      <c r="A36" s="105"/>
      <c r="B36" s="106"/>
      <c r="C36" s="107"/>
      <c r="D36" s="108"/>
      <c r="E36" s="107"/>
      <c r="F36" s="108"/>
      <c r="G36" s="107"/>
      <c r="H36" s="108"/>
      <c r="I36" s="107"/>
      <c r="J36" s="108"/>
      <c r="K36" s="182" t="s">
        <v>52</v>
      </c>
      <c r="L36" s="183"/>
      <c r="M36" s="183"/>
      <c r="N36" s="183"/>
      <c r="O36" s="183"/>
      <c r="P36" s="183"/>
      <c r="Q36" s="183"/>
      <c r="R36" s="184"/>
      <c r="S36" s="182"/>
      <c r="T36" s="183"/>
      <c r="U36" s="183"/>
      <c r="V36" s="183"/>
      <c r="W36" s="183"/>
      <c r="X36" s="183"/>
      <c r="Y36" s="183"/>
      <c r="Z36" s="184"/>
    </row>
    <row r="37" spans="1:27" s="1" customFormat="1" x14ac:dyDescent="0.15">
      <c r="A37" s="105"/>
      <c r="B37" s="106"/>
      <c r="C37" s="107"/>
      <c r="D37" s="108"/>
      <c r="E37" s="107"/>
      <c r="F37" s="108"/>
      <c r="G37" s="107"/>
      <c r="H37" s="108"/>
      <c r="I37" s="107"/>
      <c r="J37" s="108"/>
      <c r="K37" s="182"/>
      <c r="L37" s="183"/>
      <c r="M37" s="183"/>
      <c r="N37" s="183"/>
      <c r="O37" s="183"/>
      <c r="P37" s="183"/>
      <c r="Q37" s="183"/>
      <c r="R37" s="184"/>
      <c r="S37" s="182"/>
      <c r="T37" s="183"/>
      <c r="U37" s="183"/>
      <c r="V37" s="183"/>
      <c r="W37" s="183"/>
      <c r="X37" s="183"/>
      <c r="Y37" s="183"/>
      <c r="Z37" s="184"/>
    </row>
    <row r="38" spans="1:27" s="1" customFormat="1" x14ac:dyDescent="0.15">
      <c r="A38" s="105"/>
      <c r="B38" s="106"/>
      <c r="C38" s="107"/>
      <c r="D38" s="108"/>
      <c r="E38" s="107"/>
      <c r="F38" s="108"/>
      <c r="G38" s="107"/>
      <c r="H38" s="108"/>
      <c r="I38" s="107"/>
      <c r="J38" s="108"/>
      <c r="K38" s="182"/>
      <c r="L38" s="183"/>
      <c r="M38" s="183"/>
      <c r="N38" s="183"/>
      <c r="O38" s="183"/>
      <c r="P38" s="183"/>
      <c r="Q38" s="183"/>
      <c r="R38" s="184"/>
      <c r="S38" s="182"/>
      <c r="T38" s="183"/>
      <c r="U38" s="183"/>
      <c r="V38" s="183"/>
      <c r="W38" s="183"/>
      <c r="X38" s="183"/>
      <c r="Y38" s="183"/>
      <c r="Z38" s="184"/>
    </row>
    <row r="39" spans="1:27" s="2" customFormat="1" x14ac:dyDescent="0.15">
      <c r="A39" s="111"/>
      <c r="B39" s="112"/>
      <c r="C39" s="113"/>
      <c r="D39" s="114"/>
      <c r="E39" s="113"/>
      <c r="F39" s="114"/>
      <c r="G39" s="113"/>
      <c r="H39" s="114"/>
      <c r="I39" s="113"/>
      <c r="J39" s="114"/>
      <c r="K39" s="179"/>
      <c r="L39" s="180"/>
      <c r="M39" s="180"/>
      <c r="N39" s="180"/>
      <c r="O39" s="180"/>
      <c r="P39" s="180"/>
      <c r="Q39" s="180"/>
      <c r="R39" s="181"/>
      <c r="S39" s="179"/>
      <c r="T39" s="180"/>
      <c r="U39" s="180"/>
      <c r="V39" s="180"/>
      <c r="W39" s="180"/>
      <c r="X39" s="180"/>
      <c r="Y39" s="180"/>
      <c r="Z39" s="181"/>
      <c r="AA39" s="1"/>
    </row>
    <row r="40" spans="1:27" ht="19" x14ac:dyDescent="0.2">
      <c r="A40" s="28">
        <f>S34+1</f>
        <v>44438</v>
      </c>
      <c r="B40" s="29"/>
      <c r="C40" s="26">
        <f>A40+1</f>
        <v>44439</v>
      </c>
      <c r="D40" s="27"/>
      <c r="E40" s="30" t="s">
        <v>0</v>
      </c>
      <c r="F40" s="31"/>
      <c r="G40" s="31"/>
      <c r="H40" s="31"/>
      <c r="I40" s="31"/>
      <c r="J40" s="31"/>
      <c r="K40" s="31"/>
      <c r="L40" s="31"/>
      <c r="M40" s="31"/>
      <c r="N40" s="31"/>
      <c r="O40" s="31"/>
      <c r="P40" s="31"/>
      <c r="Q40" s="31"/>
      <c r="R40" s="31"/>
      <c r="S40" s="31"/>
      <c r="T40" s="31"/>
      <c r="U40" s="31"/>
      <c r="V40" s="31"/>
      <c r="W40" s="31"/>
      <c r="X40" s="31"/>
      <c r="Y40" s="31"/>
      <c r="Z40" s="10"/>
    </row>
    <row r="41" spans="1:27" x14ac:dyDescent="0.15">
      <c r="A41" s="105"/>
      <c r="B41" s="106"/>
      <c r="C41" s="107"/>
      <c r="D41" s="108"/>
      <c r="E41" s="32"/>
      <c r="F41" s="6"/>
      <c r="G41" s="6"/>
      <c r="H41" s="6"/>
      <c r="I41" s="6"/>
      <c r="J41" s="6"/>
      <c r="K41" s="6"/>
      <c r="L41" s="6"/>
      <c r="M41" s="6"/>
      <c r="N41" s="6"/>
      <c r="O41" s="6"/>
      <c r="P41" s="6"/>
      <c r="Q41" s="6"/>
      <c r="R41" s="6"/>
      <c r="S41" s="6"/>
      <c r="T41" s="6"/>
      <c r="U41" s="6"/>
      <c r="V41" s="6"/>
      <c r="W41" s="6"/>
      <c r="X41" s="6"/>
      <c r="Y41" s="6"/>
      <c r="Z41" s="9"/>
    </row>
    <row r="42" spans="1:27" x14ac:dyDescent="0.15">
      <c r="A42" s="105"/>
      <c r="B42" s="106"/>
      <c r="C42" s="107"/>
      <c r="D42" s="108"/>
      <c r="E42" s="32"/>
      <c r="F42" s="6"/>
      <c r="G42" s="6"/>
      <c r="H42" s="6"/>
      <c r="I42" s="6"/>
      <c r="J42" s="6"/>
      <c r="K42" s="6"/>
      <c r="L42" s="6"/>
      <c r="M42" s="6"/>
      <c r="N42" s="6"/>
      <c r="O42" s="6"/>
      <c r="P42" s="6"/>
      <c r="Q42" s="6"/>
      <c r="R42" s="6"/>
      <c r="S42" s="6"/>
      <c r="T42" s="6"/>
      <c r="U42" s="6"/>
      <c r="V42" s="6"/>
      <c r="W42" s="6"/>
      <c r="X42" s="6"/>
      <c r="Y42" s="6"/>
      <c r="Z42" s="8"/>
    </row>
    <row r="43" spans="1:27" x14ac:dyDescent="0.15">
      <c r="A43" s="105"/>
      <c r="B43" s="106"/>
      <c r="C43" s="107"/>
      <c r="D43" s="108"/>
      <c r="E43" s="32"/>
      <c r="F43" s="6"/>
      <c r="G43" s="6"/>
      <c r="H43" s="6"/>
      <c r="I43" s="6"/>
      <c r="J43" s="6"/>
      <c r="K43" s="6"/>
      <c r="L43" s="6"/>
      <c r="M43" s="6"/>
      <c r="N43" s="6"/>
      <c r="O43" s="6"/>
      <c r="P43" s="6"/>
      <c r="Q43" s="6"/>
      <c r="R43" s="6"/>
      <c r="S43" s="6"/>
      <c r="T43" s="6"/>
      <c r="U43" s="6"/>
      <c r="V43" s="6"/>
      <c r="W43" s="6"/>
      <c r="X43" s="6"/>
      <c r="Y43" s="6"/>
      <c r="Z43" s="8"/>
    </row>
    <row r="44" spans="1:27" x14ac:dyDescent="0.15">
      <c r="A44" s="105"/>
      <c r="B44" s="106"/>
      <c r="C44" s="107"/>
      <c r="D44" s="108"/>
      <c r="E44" s="32"/>
      <c r="F44" s="6"/>
      <c r="G44" s="6"/>
      <c r="H44" s="6"/>
      <c r="I44" s="6"/>
      <c r="J44" s="6"/>
      <c r="K44" s="109" t="s">
        <v>9</v>
      </c>
      <c r="L44" s="109"/>
      <c r="M44" s="109"/>
      <c r="N44" s="109"/>
      <c r="O44" s="109"/>
      <c r="P44" s="109"/>
      <c r="Q44" s="109"/>
      <c r="R44" s="109"/>
      <c r="S44" s="109"/>
      <c r="T44" s="109"/>
      <c r="U44" s="109"/>
      <c r="V44" s="109"/>
      <c r="W44" s="109"/>
      <c r="X44" s="109"/>
      <c r="Y44" s="109"/>
      <c r="Z44" s="110"/>
    </row>
    <row r="45" spans="1:27" s="1" customFormat="1" x14ac:dyDescent="0.15">
      <c r="A45" s="111"/>
      <c r="B45" s="112"/>
      <c r="C45" s="113"/>
      <c r="D45" s="114"/>
      <c r="E45" s="33"/>
      <c r="F45" s="34"/>
      <c r="G45" s="34"/>
      <c r="H45" s="34"/>
      <c r="I45" s="34"/>
      <c r="J45" s="34"/>
      <c r="K45" s="115" t="s">
        <v>8</v>
      </c>
      <c r="L45" s="115"/>
      <c r="M45" s="115"/>
      <c r="N45" s="115"/>
      <c r="O45" s="115"/>
      <c r="P45" s="115"/>
      <c r="Q45" s="115"/>
      <c r="R45" s="115"/>
      <c r="S45" s="115"/>
      <c r="T45" s="115"/>
      <c r="U45" s="115"/>
      <c r="V45" s="115"/>
      <c r="W45" s="115"/>
      <c r="X45" s="115"/>
      <c r="Y45" s="115"/>
      <c r="Z45" s="116"/>
    </row>
  </sheetData>
  <mergeCells count="215">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E30:F30"/>
    <mergeCell ref="G30:H30"/>
    <mergeCell ref="I30:J30"/>
    <mergeCell ref="K30:R30"/>
    <mergeCell ref="S30:Z30"/>
    <mergeCell ref="S31:Z31"/>
    <mergeCell ref="A32:B32"/>
    <mergeCell ref="E32:F32"/>
    <mergeCell ref="G32:H32"/>
    <mergeCell ref="I32:J32"/>
    <mergeCell ref="K32:R32"/>
    <mergeCell ref="S32:Z32"/>
    <mergeCell ref="A31:B31"/>
    <mergeCell ref="C30:D30"/>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2:D32"/>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19" priority="3">
      <formula>MONTH(A10)&lt;&gt;MONTH($A$1)</formula>
    </cfRule>
    <cfRule type="expression" dxfId="18" priority="4">
      <formula>OR(WEEKDAY(A10,1)=1,WEEKDAY(A10,1)=7)</formula>
    </cfRule>
  </conditionalFormatting>
  <conditionalFormatting sqref="I10 I16 I22 I28 I34">
    <cfRule type="expression" dxfId="17" priority="1">
      <formula>MONTH(I10)&lt;&gt;MONTH($A$1)</formula>
    </cfRule>
    <cfRule type="expression" dxfId="16" priority="2">
      <formula>OR(WEEKDAY(I10,1)=1,WEEKDAY(I10,1)=7)</formula>
    </cfRule>
  </conditionalFormatting>
  <hyperlinks>
    <hyperlink ref="K45" r:id="rId1" xr:uid="{00000000-0004-0000-0700-000000000000}"/>
    <hyperlink ref="K44:Z44" r:id="rId2" display="Calendar Templates by Vertex42" xr:uid="{00000000-0004-0000-0700-000001000000}"/>
    <hyperlink ref="K45:Z45" r:id="rId3" display="https://www.vertex42.com/calendars/" xr:uid="{00000000-0004-0000-0700-000002000000}"/>
  </hyperlinks>
  <printOptions horizontalCentered="1"/>
  <pageMargins left="0.5" right="0.5" top="0.25" bottom="0.25" header="0.25" footer="0.25"/>
  <pageSetup orientation="landscape"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A45"/>
  <sheetViews>
    <sheetView showGridLines="0" topLeftCell="A10" workbookViewId="0">
      <selection activeCell="C30" sqref="C30:D30"/>
    </sheetView>
  </sheetViews>
  <sheetFormatPr baseColWidth="10" defaultColWidth="8.83203125" defaultRowHeight="13" x14ac:dyDescent="0.15"/>
  <cols>
    <col min="1" max="1" width="4.83203125" customWidth="1"/>
    <col min="2" max="2" width="13.6640625" customWidth="1"/>
    <col min="3" max="3" width="4.83203125" customWidth="1"/>
    <col min="4" max="4" width="13.6640625" customWidth="1"/>
    <col min="5" max="5" width="4.83203125" customWidth="1"/>
    <col min="6" max="6" width="13.6640625" customWidth="1"/>
    <col min="7" max="7" width="4.83203125" customWidth="1"/>
    <col min="8" max="8" width="13.6640625" customWidth="1"/>
    <col min="9" max="9" width="4.83203125" customWidth="1"/>
    <col min="10" max="10" width="13.6640625" customWidth="1"/>
    <col min="11" max="17" width="2.5" customWidth="1"/>
    <col min="18" max="18" width="1.5" customWidth="1"/>
    <col min="19" max="25" width="2.5" customWidth="1"/>
    <col min="26" max="26" width="1.5" customWidth="1"/>
  </cols>
  <sheetData>
    <row r="1" spans="1:27" s="3" customFormat="1" ht="15" customHeight="1" x14ac:dyDescent="0.15">
      <c r="A1" s="149">
        <f>DATE(Setup!D5,Setup!D7+7,1)</f>
        <v>44440</v>
      </c>
      <c r="B1" s="149"/>
      <c r="C1" s="149"/>
      <c r="D1" s="149"/>
      <c r="E1" s="149"/>
      <c r="F1" s="149"/>
      <c r="G1" s="149"/>
      <c r="H1" s="149"/>
      <c r="I1" s="25"/>
      <c r="J1" s="25"/>
      <c r="K1" s="150">
        <f>DATE(YEAR(A1),MONTH(A1)-1,1)</f>
        <v>44409</v>
      </c>
      <c r="L1" s="150"/>
      <c r="M1" s="150"/>
      <c r="N1" s="150"/>
      <c r="O1" s="150"/>
      <c r="P1" s="150"/>
      <c r="Q1" s="150"/>
      <c r="S1" s="150">
        <f>DATE(YEAR(A1),MONTH(A1)+1,1)</f>
        <v>44470</v>
      </c>
      <c r="T1" s="150"/>
      <c r="U1" s="150"/>
      <c r="V1" s="150"/>
      <c r="W1" s="150"/>
      <c r="X1" s="150"/>
      <c r="Y1" s="150"/>
    </row>
    <row r="2" spans="1:27" s="3" customFormat="1" ht="11.25" customHeight="1" x14ac:dyDescent="0.15">
      <c r="A2" s="149"/>
      <c r="B2" s="149"/>
      <c r="C2" s="149"/>
      <c r="D2" s="149"/>
      <c r="E2" s="149"/>
      <c r="F2" s="149"/>
      <c r="G2" s="149"/>
      <c r="H2" s="149"/>
      <c r="I2" s="25"/>
      <c r="J2" s="25"/>
      <c r="K2" s="35" t="str">
        <f>INDEX({"S";"M";"T";"W";"T";"F";"S"},1+MOD(start_day+1-2,7))</f>
        <v>M</v>
      </c>
      <c r="L2" s="35" t="str">
        <f>INDEX({"S";"M";"T";"W";"T";"F";"S"},1+MOD(start_day+2-2,7))</f>
        <v>T</v>
      </c>
      <c r="M2" s="35" t="str">
        <f>INDEX({"S";"M";"T";"W";"T";"F";"S"},1+MOD(start_day+3-2,7))</f>
        <v>W</v>
      </c>
      <c r="N2" s="35" t="str">
        <f>INDEX({"S";"M";"T";"W";"T";"F";"S"},1+MOD(start_day+4-2,7))</f>
        <v>T</v>
      </c>
      <c r="O2" s="35" t="str">
        <f>INDEX({"S";"M";"T";"W";"T";"F";"S"},1+MOD(start_day+5-2,7))</f>
        <v>F</v>
      </c>
      <c r="P2" s="35" t="str">
        <f>INDEX({"S";"M";"T";"W";"T";"F";"S"},1+MOD(start_day+6-2,7))</f>
        <v>S</v>
      </c>
      <c r="Q2" s="35" t="str">
        <f>INDEX({"S";"M";"T";"W";"T";"F";"S"},1+MOD(start_day+7-2,7))</f>
        <v>S</v>
      </c>
      <c r="S2" s="35" t="str">
        <f>INDEX({"S";"M";"T";"W";"T";"F";"S"},1+MOD(start_day+1-2,7))</f>
        <v>M</v>
      </c>
      <c r="T2" s="35" t="str">
        <f>INDEX({"S";"M";"T";"W";"T";"F";"S"},1+MOD(start_day+2-2,7))</f>
        <v>T</v>
      </c>
      <c r="U2" s="35" t="str">
        <f>INDEX({"S";"M";"T";"W";"T";"F";"S"},1+MOD(start_day+3-2,7))</f>
        <v>W</v>
      </c>
      <c r="V2" s="35" t="str">
        <f>INDEX({"S";"M";"T";"W";"T";"F";"S"},1+MOD(start_day+4-2,7))</f>
        <v>T</v>
      </c>
      <c r="W2" s="35" t="str">
        <f>INDEX({"S";"M";"T";"W";"T";"F";"S"},1+MOD(start_day+5-2,7))</f>
        <v>F</v>
      </c>
      <c r="X2" s="35" t="str">
        <f>INDEX({"S";"M";"T";"W";"T";"F";"S"},1+MOD(start_day+6-2,7))</f>
        <v>S</v>
      </c>
      <c r="Y2" s="35" t="str">
        <f>INDEX({"S";"M";"T";"W";"T";"F";"S"},1+MOD(start_day+7-2,7))</f>
        <v>S</v>
      </c>
    </row>
    <row r="3" spans="1:27" s="4" customFormat="1" ht="9" customHeight="1" x14ac:dyDescent="0.15">
      <c r="A3" s="149"/>
      <c r="B3" s="149"/>
      <c r="C3" s="149"/>
      <c r="D3" s="149"/>
      <c r="E3" s="149"/>
      <c r="F3" s="149"/>
      <c r="G3" s="149"/>
      <c r="H3" s="149"/>
      <c r="I3" s="25"/>
      <c r="J3" s="25"/>
      <c r="K3" s="36" t="str">
        <f t="shared" ref="K3:Q8" si="0">IF(MONTH($K$1)&lt;&gt;MONTH($K$1-(WEEKDAY($K$1,1)-(start_day-1))-IF((WEEKDAY($K$1,1)-(start_day-1))&lt;=0,7,0)+(ROW(K3)-ROW($K$3))*7+(COLUMN(K3)-COLUMN($K$3)+1)),"",$K$1-(WEEKDAY($K$1,1)-(start_day-1))-IF((WEEKDAY($K$1,1)-(start_day-1))&lt;=0,7,0)+(ROW(K3)-ROW($K$3))*7+(COLUMN(K3)-COLUMN($K$3)+1))</f>
        <v/>
      </c>
      <c r="L3" s="36" t="str">
        <f t="shared" si="0"/>
        <v/>
      </c>
      <c r="M3" s="36" t="str">
        <f t="shared" si="0"/>
        <v/>
      </c>
      <c r="N3" s="36" t="str">
        <f t="shared" si="0"/>
        <v/>
      </c>
      <c r="O3" s="36" t="str">
        <f t="shared" si="0"/>
        <v/>
      </c>
      <c r="P3" s="36" t="str">
        <f t="shared" si="0"/>
        <v/>
      </c>
      <c r="Q3" s="36">
        <f t="shared" si="0"/>
        <v>44409</v>
      </c>
      <c r="R3" s="3"/>
      <c r="S3" s="36" t="str">
        <f t="shared" ref="S3:Y8" si="1">IF(MONTH($S$1)&lt;&gt;MONTH($S$1-(WEEKDAY($S$1,1)-(start_day-1))-IF((WEEKDAY($S$1,1)-(start_day-1))&lt;=0,7,0)+(ROW(S3)-ROW($S$3))*7+(COLUMN(S3)-COLUMN($S$3)+1)),"",$S$1-(WEEKDAY($S$1,1)-(start_day-1))-IF((WEEKDAY($S$1,1)-(start_day-1))&lt;=0,7,0)+(ROW(S3)-ROW($S$3))*7+(COLUMN(S3)-COLUMN($S$3)+1))</f>
        <v/>
      </c>
      <c r="T3" s="36" t="str">
        <f t="shared" si="1"/>
        <v/>
      </c>
      <c r="U3" s="36" t="str">
        <f t="shared" si="1"/>
        <v/>
      </c>
      <c r="V3" s="36" t="str">
        <f t="shared" si="1"/>
        <v/>
      </c>
      <c r="W3" s="36">
        <f t="shared" si="1"/>
        <v>44470</v>
      </c>
      <c r="X3" s="36">
        <f t="shared" si="1"/>
        <v>44471</v>
      </c>
      <c r="Y3" s="36">
        <f t="shared" si="1"/>
        <v>44472</v>
      </c>
    </row>
    <row r="4" spans="1:27" s="4" customFormat="1" ht="9" customHeight="1" x14ac:dyDescent="0.15">
      <c r="A4" s="149"/>
      <c r="B4" s="149"/>
      <c r="C4" s="149"/>
      <c r="D4" s="149"/>
      <c r="E4" s="149"/>
      <c r="F4" s="149"/>
      <c r="G4" s="149"/>
      <c r="H4" s="149"/>
      <c r="I4" s="25"/>
      <c r="J4" s="25"/>
      <c r="K4" s="36">
        <f t="shared" si="0"/>
        <v>44410</v>
      </c>
      <c r="L4" s="36">
        <f t="shared" si="0"/>
        <v>44411</v>
      </c>
      <c r="M4" s="36">
        <f t="shared" si="0"/>
        <v>44412</v>
      </c>
      <c r="N4" s="36">
        <f t="shared" si="0"/>
        <v>44413</v>
      </c>
      <c r="O4" s="36">
        <f t="shared" si="0"/>
        <v>44414</v>
      </c>
      <c r="P4" s="36">
        <f t="shared" si="0"/>
        <v>44415</v>
      </c>
      <c r="Q4" s="36">
        <f t="shared" si="0"/>
        <v>44416</v>
      </c>
      <c r="R4" s="3"/>
      <c r="S4" s="36">
        <f t="shared" si="1"/>
        <v>44473</v>
      </c>
      <c r="T4" s="36">
        <f t="shared" si="1"/>
        <v>44474</v>
      </c>
      <c r="U4" s="36">
        <f t="shared" si="1"/>
        <v>44475</v>
      </c>
      <c r="V4" s="36">
        <f t="shared" si="1"/>
        <v>44476</v>
      </c>
      <c r="W4" s="36">
        <f t="shared" si="1"/>
        <v>44477</v>
      </c>
      <c r="X4" s="36">
        <f t="shared" si="1"/>
        <v>44478</v>
      </c>
      <c r="Y4" s="36">
        <f t="shared" si="1"/>
        <v>44479</v>
      </c>
    </row>
    <row r="5" spans="1:27" s="4" customFormat="1" ht="9" customHeight="1" x14ac:dyDescent="0.15">
      <c r="A5" s="149"/>
      <c r="B5" s="149"/>
      <c r="C5" s="149"/>
      <c r="D5" s="149"/>
      <c r="E5" s="149"/>
      <c r="F5" s="149"/>
      <c r="G5" s="149"/>
      <c r="H5" s="149"/>
      <c r="I5" s="25"/>
      <c r="J5" s="25"/>
      <c r="K5" s="36">
        <f t="shared" si="0"/>
        <v>44417</v>
      </c>
      <c r="L5" s="36">
        <f t="shared" si="0"/>
        <v>44418</v>
      </c>
      <c r="M5" s="36">
        <f t="shared" si="0"/>
        <v>44419</v>
      </c>
      <c r="N5" s="36">
        <f t="shared" si="0"/>
        <v>44420</v>
      </c>
      <c r="O5" s="36">
        <f t="shared" si="0"/>
        <v>44421</v>
      </c>
      <c r="P5" s="36">
        <f t="shared" si="0"/>
        <v>44422</v>
      </c>
      <c r="Q5" s="36">
        <f t="shared" si="0"/>
        <v>44423</v>
      </c>
      <c r="R5" s="3"/>
      <c r="S5" s="36">
        <f t="shared" si="1"/>
        <v>44480</v>
      </c>
      <c r="T5" s="36">
        <f t="shared" si="1"/>
        <v>44481</v>
      </c>
      <c r="U5" s="36">
        <f t="shared" si="1"/>
        <v>44482</v>
      </c>
      <c r="V5" s="36">
        <f t="shared" si="1"/>
        <v>44483</v>
      </c>
      <c r="W5" s="36">
        <f t="shared" si="1"/>
        <v>44484</v>
      </c>
      <c r="X5" s="36">
        <f t="shared" si="1"/>
        <v>44485</v>
      </c>
      <c r="Y5" s="36">
        <f t="shared" si="1"/>
        <v>44486</v>
      </c>
    </row>
    <row r="6" spans="1:27" s="4" customFormat="1" ht="9" customHeight="1" x14ac:dyDescent="0.15">
      <c r="A6" s="149"/>
      <c r="B6" s="149"/>
      <c r="C6" s="149"/>
      <c r="D6" s="149"/>
      <c r="E6" s="149"/>
      <c r="F6" s="149"/>
      <c r="G6" s="149"/>
      <c r="H6" s="149"/>
      <c r="I6" s="25"/>
      <c r="J6" s="25"/>
      <c r="K6" s="36">
        <f t="shared" si="0"/>
        <v>44424</v>
      </c>
      <c r="L6" s="36">
        <f t="shared" si="0"/>
        <v>44425</v>
      </c>
      <c r="M6" s="36">
        <f t="shared" si="0"/>
        <v>44426</v>
      </c>
      <c r="N6" s="36">
        <f t="shared" si="0"/>
        <v>44427</v>
      </c>
      <c r="O6" s="36">
        <f t="shared" si="0"/>
        <v>44428</v>
      </c>
      <c r="P6" s="36">
        <f t="shared" si="0"/>
        <v>44429</v>
      </c>
      <c r="Q6" s="36">
        <f t="shared" si="0"/>
        <v>44430</v>
      </c>
      <c r="R6" s="3"/>
      <c r="S6" s="36">
        <f t="shared" si="1"/>
        <v>44487</v>
      </c>
      <c r="T6" s="36">
        <f t="shared" si="1"/>
        <v>44488</v>
      </c>
      <c r="U6" s="36">
        <f t="shared" si="1"/>
        <v>44489</v>
      </c>
      <c r="V6" s="36">
        <f t="shared" si="1"/>
        <v>44490</v>
      </c>
      <c r="W6" s="36">
        <f t="shared" si="1"/>
        <v>44491</v>
      </c>
      <c r="X6" s="36">
        <f t="shared" si="1"/>
        <v>44492</v>
      </c>
      <c r="Y6" s="36">
        <f t="shared" si="1"/>
        <v>44493</v>
      </c>
    </row>
    <row r="7" spans="1:27" s="4" customFormat="1" ht="9" customHeight="1" x14ac:dyDescent="0.15">
      <c r="A7" s="149"/>
      <c r="B7" s="149"/>
      <c r="C7" s="149"/>
      <c r="D7" s="149"/>
      <c r="E7" s="149"/>
      <c r="F7" s="149"/>
      <c r="G7" s="149"/>
      <c r="H7" s="149"/>
      <c r="I7" s="25"/>
      <c r="J7" s="25"/>
      <c r="K7" s="36">
        <f t="shared" si="0"/>
        <v>44431</v>
      </c>
      <c r="L7" s="36">
        <f t="shared" si="0"/>
        <v>44432</v>
      </c>
      <c r="M7" s="36">
        <f t="shared" si="0"/>
        <v>44433</v>
      </c>
      <c r="N7" s="36">
        <f t="shared" si="0"/>
        <v>44434</v>
      </c>
      <c r="O7" s="36">
        <f t="shared" si="0"/>
        <v>44435</v>
      </c>
      <c r="P7" s="36">
        <f t="shared" si="0"/>
        <v>44436</v>
      </c>
      <c r="Q7" s="36">
        <f t="shared" si="0"/>
        <v>44437</v>
      </c>
      <c r="R7" s="3"/>
      <c r="S7" s="36">
        <f t="shared" si="1"/>
        <v>44494</v>
      </c>
      <c r="T7" s="36">
        <f t="shared" si="1"/>
        <v>44495</v>
      </c>
      <c r="U7" s="36">
        <f t="shared" si="1"/>
        <v>44496</v>
      </c>
      <c r="V7" s="36">
        <f t="shared" si="1"/>
        <v>44497</v>
      </c>
      <c r="W7" s="36">
        <f t="shared" si="1"/>
        <v>44498</v>
      </c>
      <c r="X7" s="36">
        <f t="shared" si="1"/>
        <v>44499</v>
      </c>
      <c r="Y7" s="36">
        <f t="shared" si="1"/>
        <v>44500</v>
      </c>
    </row>
    <row r="8" spans="1:27" s="5" customFormat="1" ht="9" customHeight="1" x14ac:dyDescent="0.15">
      <c r="A8" s="44"/>
      <c r="B8" s="44"/>
      <c r="C8" s="44"/>
      <c r="D8" s="44"/>
      <c r="E8" s="44"/>
      <c r="F8" s="44"/>
      <c r="G8" s="44"/>
      <c r="H8" s="44"/>
      <c r="I8" s="43"/>
      <c r="J8" s="43"/>
      <c r="K8" s="36">
        <f t="shared" si="0"/>
        <v>44438</v>
      </c>
      <c r="L8" s="36">
        <f t="shared" si="0"/>
        <v>44439</v>
      </c>
      <c r="M8" s="36" t="str">
        <f t="shared" si="0"/>
        <v/>
      </c>
      <c r="N8" s="36" t="str">
        <f t="shared" si="0"/>
        <v/>
      </c>
      <c r="O8" s="36" t="str">
        <f t="shared" si="0"/>
        <v/>
      </c>
      <c r="P8" s="36" t="str">
        <f t="shared" si="0"/>
        <v/>
      </c>
      <c r="Q8" s="36" t="str">
        <f t="shared" si="0"/>
        <v/>
      </c>
      <c r="R8" s="37"/>
      <c r="S8" s="36" t="str">
        <f t="shared" si="1"/>
        <v/>
      </c>
      <c r="T8" s="36" t="str">
        <f t="shared" si="1"/>
        <v/>
      </c>
      <c r="U8" s="36" t="str">
        <f t="shared" si="1"/>
        <v/>
      </c>
      <c r="V8" s="36" t="str">
        <f t="shared" si="1"/>
        <v/>
      </c>
      <c r="W8" s="36" t="str">
        <f t="shared" si="1"/>
        <v/>
      </c>
      <c r="X8" s="36" t="str">
        <f t="shared" si="1"/>
        <v/>
      </c>
      <c r="Y8" s="36" t="str">
        <f t="shared" si="1"/>
        <v/>
      </c>
      <c r="Z8" s="38"/>
    </row>
    <row r="9" spans="1:27" s="1" customFormat="1" ht="21" customHeight="1" x14ac:dyDescent="0.15">
      <c r="A9" s="151">
        <f>A10</f>
        <v>44438</v>
      </c>
      <c r="B9" s="152"/>
      <c r="C9" s="152">
        <f>C10</f>
        <v>44439</v>
      </c>
      <c r="D9" s="152"/>
      <c r="E9" s="152">
        <f>E10</f>
        <v>44440</v>
      </c>
      <c r="F9" s="152"/>
      <c r="G9" s="152">
        <f>G10</f>
        <v>44441</v>
      </c>
      <c r="H9" s="152"/>
      <c r="I9" s="152">
        <f>I10</f>
        <v>44442</v>
      </c>
      <c r="J9" s="152"/>
      <c r="K9" s="152">
        <f>K10</f>
        <v>44443</v>
      </c>
      <c r="L9" s="152"/>
      <c r="M9" s="152"/>
      <c r="N9" s="152"/>
      <c r="O9" s="152"/>
      <c r="P9" s="152"/>
      <c r="Q9" s="152"/>
      <c r="R9" s="152"/>
      <c r="S9" s="152">
        <f>S10</f>
        <v>44444</v>
      </c>
      <c r="T9" s="152"/>
      <c r="U9" s="152"/>
      <c r="V9" s="152"/>
      <c r="W9" s="152"/>
      <c r="X9" s="152"/>
      <c r="Y9" s="152"/>
      <c r="Z9" s="153"/>
    </row>
    <row r="10" spans="1:27" s="1" customFormat="1" ht="19" x14ac:dyDescent="0.15">
      <c r="A10" s="28">
        <f>$A$1-(WEEKDAY($A$1,1)-(start_day-1))-IF((WEEKDAY($A$1,1)-(start_day-1))&lt;=0,7,0)+1</f>
        <v>44438</v>
      </c>
      <c r="B10" s="29"/>
      <c r="C10" s="26">
        <f>A10+1</f>
        <v>44439</v>
      </c>
      <c r="D10" s="27"/>
      <c r="E10" s="26">
        <f>C10+1</f>
        <v>44440</v>
      </c>
      <c r="F10" s="27"/>
      <c r="G10" s="26">
        <f>E10+1</f>
        <v>44441</v>
      </c>
      <c r="H10" s="27"/>
      <c r="I10" s="26">
        <f>G10+1</f>
        <v>44442</v>
      </c>
      <c r="J10" s="27"/>
      <c r="K10" s="127">
        <f>I10+1</f>
        <v>44443</v>
      </c>
      <c r="L10" s="128"/>
      <c r="M10" s="129"/>
      <c r="N10" s="129"/>
      <c r="O10" s="129"/>
      <c r="P10" s="129"/>
      <c r="Q10" s="129"/>
      <c r="R10" s="130"/>
      <c r="S10" s="131">
        <f>K10+1</f>
        <v>44444</v>
      </c>
      <c r="T10" s="132"/>
      <c r="U10" s="133"/>
      <c r="V10" s="133"/>
      <c r="W10" s="133"/>
      <c r="X10" s="133"/>
      <c r="Y10" s="133"/>
      <c r="Z10" s="134"/>
    </row>
    <row r="11" spans="1:27" s="1" customFormat="1" x14ac:dyDescent="0.15">
      <c r="A11" s="105"/>
      <c r="B11" s="106"/>
      <c r="C11" s="107"/>
      <c r="D11" s="108"/>
      <c r="E11" s="107"/>
      <c r="F11" s="108"/>
      <c r="G11" s="107"/>
      <c r="H11" s="108"/>
      <c r="I11" s="107"/>
      <c r="J11" s="108"/>
      <c r="K11" s="107"/>
      <c r="L11" s="122"/>
      <c r="M11" s="122"/>
      <c r="N11" s="122"/>
      <c r="O11" s="122"/>
      <c r="P11" s="122"/>
      <c r="Q11" s="122"/>
      <c r="R11" s="108"/>
      <c r="S11" s="105"/>
      <c r="T11" s="106"/>
      <c r="U11" s="106"/>
      <c r="V11" s="106"/>
      <c r="W11" s="106"/>
      <c r="X11" s="106"/>
      <c r="Y11" s="106"/>
      <c r="Z11" s="123"/>
    </row>
    <row r="12" spans="1:27" s="1" customFormat="1" x14ac:dyDescent="0.15">
      <c r="A12" s="105"/>
      <c r="B12" s="106"/>
      <c r="C12" s="107"/>
      <c r="D12" s="108"/>
      <c r="E12" s="107"/>
      <c r="F12" s="108"/>
      <c r="G12" s="107"/>
      <c r="H12" s="108"/>
      <c r="I12" s="107"/>
      <c r="J12" s="108"/>
      <c r="K12" s="107"/>
      <c r="L12" s="122"/>
      <c r="M12" s="122"/>
      <c r="N12" s="122"/>
      <c r="O12" s="122"/>
      <c r="P12" s="122"/>
      <c r="Q12" s="122"/>
      <c r="R12" s="108"/>
      <c r="S12" s="105" t="s">
        <v>41</v>
      </c>
      <c r="T12" s="106"/>
      <c r="U12" s="106"/>
      <c r="V12" s="106"/>
      <c r="W12" s="106"/>
      <c r="X12" s="106"/>
      <c r="Y12" s="106"/>
      <c r="Z12" s="123"/>
    </row>
    <row r="13" spans="1:27" s="1" customFormat="1" x14ac:dyDescent="0.15">
      <c r="A13" s="105"/>
      <c r="B13" s="106"/>
      <c r="C13" s="107"/>
      <c r="D13" s="108"/>
      <c r="E13" s="107"/>
      <c r="F13" s="108"/>
      <c r="G13" s="107"/>
      <c r="H13" s="108"/>
      <c r="I13" s="107"/>
      <c r="J13" s="108"/>
      <c r="K13" s="107"/>
      <c r="L13" s="122"/>
      <c r="M13" s="122"/>
      <c r="N13" s="122"/>
      <c r="O13" s="122"/>
      <c r="P13" s="122"/>
      <c r="Q13" s="122"/>
      <c r="R13" s="108"/>
      <c r="S13" s="105"/>
      <c r="T13" s="106"/>
      <c r="U13" s="106"/>
      <c r="V13" s="106"/>
      <c r="W13" s="106"/>
      <c r="X13" s="106"/>
      <c r="Y13" s="106"/>
      <c r="Z13" s="123"/>
    </row>
    <row r="14" spans="1:27" s="1" customFormat="1" x14ac:dyDescent="0.15">
      <c r="A14" s="105"/>
      <c r="B14" s="106"/>
      <c r="C14" s="107"/>
      <c r="D14" s="108"/>
      <c r="E14" s="107"/>
      <c r="F14" s="108"/>
      <c r="G14" s="107"/>
      <c r="H14" s="108"/>
      <c r="I14" s="107"/>
      <c r="J14" s="108"/>
      <c r="K14" s="107"/>
      <c r="L14" s="122"/>
      <c r="M14" s="122"/>
      <c r="N14" s="122"/>
      <c r="O14" s="122"/>
      <c r="P14" s="122"/>
      <c r="Q14" s="122"/>
      <c r="R14" s="108"/>
      <c r="S14" s="105"/>
      <c r="T14" s="106"/>
      <c r="U14" s="106"/>
      <c r="V14" s="106"/>
      <c r="W14" s="106"/>
      <c r="X14" s="106"/>
      <c r="Y14" s="106"/>
      <c r="Z14" s="123"/>
    </row>
    <row r="15" spans="1:27" s="2" customFormat="1" ht="13.25" customHeight="1" x14ac:dyDescent="0.15">
      <c r="A15" s="111"/>
      <c r="B15" s="112"/>
      <c r="C15" s="113"/>
      <c r="D15" s="114"/>
      <c r="E15" s="113"/>
      <c r="F15" s="114"/>
      <c r="G15" s="113"/>
      <c r="H15" s="114"/>
      <c r="I15" s="113"/>
      <c r="J15" s="114"/>
      <c r="K15" s="113"/>
      <c r="L15" s="118"/>
      <c r="M15" s="118"/>
      <c r="N15" s="118"/>
      <c r="O15" s="118"/>
      <c r="P15" s="118"/>
      <c r="Q15" s="118"/>
      <c r="R15" s="114"/>
      <c r="S15" s="111"/>
      <c r="T15" s="112"/>
      <c r="U15" s="112"/>
      <c r="V15" s="112"/>
      <c r="W15" s="112"/>
      <c r="X15" s="112"/>
      <c r="Y15" s="112"/>
      <c r="Z15" s="117"/>
      <c r="AA15" s="1"/>
    </row>
    <row r="16" spans="1:27" s="1" customFormat="1" ht="19" x14ac:dyDescent="0.15">
      <c r="A16" s="28">
        <f>S10+1</f>
        <v>44445</v>
      </c>
      <c r="B16" s="29"/>
      <c r="C16" s="26">
        <f>A16+1</f>
        <v>44446</v>
      </c>
      <c r="D16" s="27"/>
      <c r="E16" s="26">
        <f>C16+1</f>
        <v>44447</v>
      </c>
      <c r="F16" s="27"/>
      <c r="G16" s="26">
        <f>E16+1</f>
        <v>44448</v>
      </c>
      <c r="H16" s="27"/>
      <c r="I16" s="26">
        <f>G16+1</f>
        <v>44449</v>
      </c>
      <c r="J16" s="27"/>
      <c r="K16" s="143">
        <f>I16+1</f>
        <v>44450</v>
      </c>
      <c r="L16" s="144"/>
      <c r="M16" s="145"/>
      <c r="N16" s="145"/>
      <c r="O16" s="145"/>
      <c r="P16" s="145"/>
      <c r="Q16" s="145"/>
      <c r="R16" s="146"/>
      <c r="S16" s="143">
        <f>K16+1</f>
        <v>44451</v>
      </c>
      <c r="T16" s="144"/>
      <c r="U16" s="145"/>
      <c r="V16" s="145"/>
      <c r="W16" s="145"/>
      <c r="X16" s="145"/>
      <c r="Y16" s="145"/>
      <c r="Z16" s="146"/>
    </row>
    <row r="17" spans="1:27" s="1" customFormat="1" x14ac:dyDescent="0.15">
      <c r="A17" s="105"/>
      <c r="B17" s="106"/>
      <c r="C17" s="107"/>
      <c r="D17" s="108"/>
      <c r="E17" s="107"/>
      <c r="F17" s="108"/>
      <c r="G17" s="107"/>
      <c r="H17" s="108"/>
      <c r="I17" s="107"/>
      <c r="J17" s="108"/>
      <c r="K17" s="140"/>
      <c r="L17" s="141"/>
      <c r="M17" s="141"/>
      <c r="N17" s="141"/>
      <c r="O17" s="141"/>
      <c r="P17" s="141"/>
      <c r="Q17" s="141"/>
      <c r="R17" s="142"/>
      <c r="S17" s="140"/>
      <c r="T17" s="141"/>
      <c r="U17" s="141"/>
      <c r="V17" s="141"/>
      <c r="W17" s="141"/>
      <c r="X17" s="141"/>
      <c r="Y17" s="141"/>
      <c r="Z17" s="142"/>
    </row>
    <row r="18" spans="1:27" s="1" customFormat="1" ht="21.5" customHeight="1" x14ac:dyDescent="0.15">
      <c r="A18" s="105"/>
      <c r="B18" s="106"/>
      <c r="C18" s="135" t="s">
        <v>20</v>
      </c>
      <c r="D18" s="136"/>
      <c r="E18" s="107"/>
      <c r="F18" s="108"/>
      <c r="G18" s="107"/>
      <c r="H18" s="108"/>
      <c r="I18" s="107"/>
      <c r="J18" s="108"/>
      <c r="K18" s="140" t="s">
        <v>54</v>
      </c>
      <c r="L18" s="141"/>
      <c r="M18" s="141"/>
      <c r="N18" s="141"/>
      <c r="O18" s="141"/>
      <c r="P18" s="141"/>
      <c r="Q18" s="141"/>
      <c r="R18" s="142"/>
      <c r="S18" s="137" t="s">
        <v>45</v>
      </c>
      <c r="T18" s="138"/>
      <c r="U18" s="138"/>
      <c r="V18" s="138"/>
      <c r="W18" s="138"/>
      <c r="X18" s="138"/>
      <c r="Y18" s="138"/>
      <c r="Z18" s="139"/>
    </row>
    <row r="19" spans="1:27" s="1" customFormat="1" x14ac:dyDescent="0.15">
      <c r="A19" s="105"/>
      <c r="B19" s="106"/>
      <c r="C19" s="107"/>
      <c r="D19" s="108"/>
      <c r="E19" s="107"/>
      <c r="F19" s="108"/>
      <c r="G19" s="107"/>
      <c r="H19" s="108"/>
      <c r="I19" s="107"/>
      <c r="J19" s="108"/>
      <c r="K19" s="140"/>
      <c r="L19" s="141"/>
      <c r="M19" s="141"/>
      <c r="N19" s="141"/>
      <c r="O19" s="141"/>
      <c r="P19" s="141"/>
      <c r="Q19" s="141"/>
      <c r="R19" s="142"/>
      <c r="S19" s="140"/>
      <c r="T19" s="141"/>
      <c r="U19" s="141"/>
      <c r="V19" s="141"/>
      <c r="W19" s="141"/>
      <c r="X19" s="141"/>
      <c r="Y19" s="141"/>
      <c r="Z19" s="142"/>
    </row>
    <row r="20" spans="1:27" s="1" customFormat="1" x14ac:dyDescent="0.15">
      <c r="A20" s="105"/>
      <c r="B20" s="106"/>
      <c r="C20" s="107"/>
      <c r="D20" s="108"/>
      <c r="E20" s="107"/>
      <c r="F20" s="108"/>
      <c r="G20" s="107"/>
      <c r="H20" s="108"/>
      <c r="I20" s="107"/>
      <c r="J20" s="108"/>
      <c r="K20" s="140"/>
      <c r="L20" s="141"/>
      <c r="M20" s="141"/>
      <c r="N20" s="141"/>
      <c r="O20" s="141"/>
      <c r="P20" s="141"/>
      <c r="Q20" s="141"/>
      <c r="R20" s="142"/>
      <c r="S20" s="140"/>
      <c r="T20" s="141"/>
      <c r="U20" s="141"/>
      <c r="V20" s="141"/>
      <c r="W20" s="141"/>
      <c r="X20" s="141"/>
      <c r="Y20" s="141"/>
      <c r="Z20" s="142"/>
    </row>
    <row r="21" spans="1:27" s="2" customFormat="1" ht="13.25" customHeight="1" x14ac:dyDescent="0.15">
      <c r="A21" s="111"/>
      <c r="B21" s="112"/>
      <c r="C21" s="113"/>
      <c r="D21" s="114"/>
      <c r="E21" s="113"/>
      <c r="F21" s="114"/>
      <c r="G21" s="113"/>
      <c r="H21" s="114"/>
      <c r="I21" s="113"/>
      <c r="J21" s="114"/>
      <c r="K21" s="124"/>
      <c r="L21" s="125"/>
      <c r="M21" s="125"/>
      <c r="N21" s="125"/>
      <c r="O21" s="125"/>
      <c r="P21" s="125"/>
      <c r="Q21" s="125"/>
      <c r="R21" s="126"/>
      <c r="S21" s="124"/>
      <c r="T21" s="125"/>
      <c r="U21" s="125"/>
      <c r="V21" s="125"/>
      <c r="W21" s="125"/>
      <c r="X21" s="125"/>
      <c r="Y21" s="125"/>
      <c r="Z21" s="126"/>
      <c r="AA21" s="1"/>
    </row>
    <row r="22" spans="1:27" s="1" customFormat="1" ht="19" x14ac:dyDescent="0.15">
      <c r="A22" s="28">
        <f>S16+1</f>
        <v>44452</v>
      </c>
      <c r="B22" s="29"/>
      <c r="C22" s="26">
        <f>A22+1</f>
        <v>44453</v>
      </c>
      <c r="D22" s="27"/>
      <c r="E22" s="26">
        <f>C22+1</f>
        <v>44454</v>
      </c>
      <c r="F22" s="27"/>
      <c r="G22" s="26">
        <f>E22+1</f>
        <v>44455</v>
      </c>
      <c r="H22" s="27"/>
      <c r="I22" s="26">
        <f>G22+1</f>
        <v>44456</v>
      </c>
      <c r="J22" s="27"/>
      <c r="K22" s="127">
        <f>I22+1</f>
        <v>44457</v>
      </c>
      <c r="L22" s="128"/>
      <c r="M22" s="129"/>
      <c r="N22" s="129"/>
      <c r="O22" s="129"/>
      <c r="P22" s="129"/>
      <c r="Q22" s="129"/>
      <c r="R22" s="130"/>
      <c r="S22" s="131">
        <f>K22+1</f>
        <v>44458</v>
      </c>
      <c r="T22" s="132"/>
      <c r="U22" s="133"/>
      <c r="V22" s="133"/>
      <c r="W22" s="133"/>
      <c r="X22" s="133"/>
      <c r="Y22" s="133"/>
      <c r="Z22" s="134"/>
    </row>
    <row r="23" spans="1:27" s="1" customFormat="1" x14ac:dyDescent="0.15">
      <c r="A23" s="105"/>
      <c r="B23" s="106"/>
      <c r="C23" s="107"/>
      <c r="D23" s="108"/>
      <c r="E23" s="107"/>
      <c r="F23" s="108"/>
      <c r="G23" s="107"/>
      <c r="H23" s="108"/>
      <c r="I23" s="107"/>
      <c r="J23" s="108"/>
      <c r="K23" s="107"/>
      <c r="L23" s="122"/>
      <c r="M23" s="122"/>
      <c r="N23" s="122"/>
      <c r="O23" s="122"/>
      <c r="P23" s="122"/>
      <c r="Q23" s="122"/>
      <c r="R23" s="108"/>
      <c r="S23" s="105"/>
      <c r="T23" s="106"/>
      <c r="U23" s="106"/>
      <c r="V23" s="106"/>
      <c r="W23" s="106"/>
      <c r="X23" s="106"/>
      <c r="Y23" s="106"/>
      <c r="Z23" s="123"/>
    </row>
    <row r="24" spans="1:27" s="1" customFormat="1" x14ac:dyDescent="0.15">
      <c r="A24" s="105"/>
      <c r="B24" s="106"/>
      <c r="C24" s="107"/>
      <c r="D24" s="108"/>
      <c r="E24" s="107"/>
      <c r="F24" s="108"/>
      <c r="G24" s="107"/>
      <c r="H24" s="108"/>
      <c r="I24" s="107"/>
      <c r="J24" s="108"/>
      <c r="K24" s="119" t="s">
        <v>34</v>
      </c>
      <c r="L24" s="120"/>
      <c r="M24" s="120"/>
      <c r="N24" s="120"/>
      <c r="O24" s="120"/>
      <c r="P24" s="120"/>
      <c r="Q24" s="120"/>
      <c r="R24" s="121"/>
      <c r="S24" s="119" t="s">
        <v>34</v>
      </c>
      <c r="T24" s="120"/>
      <c r="U24" s="120"/>
      <c r="V24" s="120"/>
      <c r="W24" s="120"/>
      <c r="X24" s="120"/>
      <c r="Y24" s="120"/>
      <c r="Z24" s="121"/>
    </row>
    <row r="25" spans="1:27" s="1" customFormat="1" x14ac:dyDescent="0.15">
      <c r="A25" s="105"/>
      <c r="B25" s="106"/>
      <c r="C25" s="107"/>
      <c r="D25" s="108"/>
      <c r="E25" s="107"/>
      <c r="F25" s="108"/>
      <c r="G25" s="107"/>
      <c r="H25" s="108"/>
      <c r="I25" s="107"/>
      <c r="J25" s="108"/>
      <c r="K25" s="107"/>
      <c r="L25" s="122"/>
      <c r="M25" s="122"/>
      <c r="N25" s="122"/>
      <c r="O25" s="122"/>
      <c r="P25" s="122"/>
      <c r="Q25" s="122"/>
      <c r="R25" s="108"/>
      <c r="S25" s="105"/>
      <c r="T25" s="106"/>
      <c r="U25" s="106"/>
      <c r="V25" s="106"/>
      <c r="W25" s="106"/>
      <c r="X25" s="106"/>
      <c r="Y25" s="106"/>
      <c r="Z25" s="123"/>
    </row>
    <row r="26" spans="1:27" s="1" customFormat="1" x14ac:dyDescent="0.15">
      <c r="A26" s="105"/>
      <c r="B26" s="106"/>
      <c r="C26" s="107"/>
      <c r="D26" s="108"/>
      <c r="E26" s="107"/>
      <c r="F26" s="108"/>
      <c r="G26" s="107"/>
      <c r="H26" s="108"/>
      <c r="I26" s="107"/>
      <c r="J26" s="108"/>
      <c r="K26" s="107"/>
      <c r="L26" s="122"/>
      <c r="M26" s="122"/>
      <c r="N26" s="122"/>
      <c r="O26" s="122"/>
      <c r="P26" s="122"/>
      <c r="Q26" s="122"/>
      <c r="R26" s="108"/>
      <c r="S26" s="105"/>
      <c r="T26" s="106"/>
      <c r="U26" s="106"/>
      <c r="V26" s="106"/>
      <c r="W26" s="106"/>
      <c r="X26" s="106"/>
      <c r="Y26" s="106"/>
      <c r="Z26" s="123"/>
    </row>
    <row r="27" spans="1:27" s="2" customFormat="1" x14ac:dyDescent="0.15">
      <c r="A27" s="111"/>
      <c r="B27" s="112"/>
      <c r="C27" s="113"/>
      <c r="D27" s="114"/>
      <c r="E27" s="113"/>
      <c r="F27" s="114"/>
      <c r="G27" s="113"/>
      <c r="H27" s="114"/>
      <c r="I27" s="113"/>
      <c r="J27" s="114"/>
      <c r="K27" s="113"/>
      <c r="L27" s="118"/>
      <c r="M27" s="118"/>
      <c r="N27" s="118"/>
      <c r="O27" s="118"/>
      <c r="P27" s="118"/>
      <c r="Q27" s="118"/>
      <c r="R27" s="114"/>
      <c r="S27" s="111"/>
      <c r="T27" s="112"/>
      <c r="U27" s="112"/>
      <c r="V27" s="112"/>
      <c r="W27" s="112"/>
      <c r="X27" s="112"/>
      <c r="Y27" s="112"/>
      <c r="Z27" s="117"/>
      <c r="AA27" s="1"/>
    </row>
    <row r="28" spans="1:27" s="1" customFormat="1" ht="19" x14ac:dyDescent="0.15">
      <c r="A28" s="28">
        <f>S22+1</f>
        <v>44459</v>
      </c>
      <c r="B28" s="29"/>
      <c r="C28" s="26">
        <f>A28+1</f>
        <v>44460</v>
      </c>
      <c r="D28" s="27"/>
      <c r="E28" s="26">
        <f>C28+1</f>
        <v>44461</v>
      </c>
      <c r="F28" s="27"/>
      <c r="G28" s="26">
        <f>E28+1</f>
        <v>44462</v>
      </c>
      <c r="H28" s="27"/>
      <c r="I28" s="26">
        <f>G28+1</f>
        <v>44463</v>
      </c>
      <c r="J28" s="27"/>
      <c r="K28" s="143">
        <f>I28+1</f>
        <v>44464</v>
      </c>
      <c r="L28" s="144"/>
      <c r="M28" s="145"/>
      <c r="N28" s="145"/>
      <c r="O28" s="145"/>
      <c r="P28" s="145"/>
      <c r="Q28" s="145"/>
      <c r="R28" s="146"/>
      <c r="S28" s="143">
        <f>K28+1</f>
        <v>44465</v>
      </c>
      <c r="T28" s="144"/>
      <c r="U28" s="145"/>
      <c r="V28" s="145"/>
      <c r="W28" s="145"/>
      <c r="X28" s="145"/>
      <c r="Y28" s="145"/>
      <c r="Z28" s="146"/>
    </row>
    <row r="29" spans="1:27" s="1" customFormat="1" ht="6" customHeight="1" x14ac:dyDescent="0.15">
      <c r="A29" s="105"/>
      <c r="B29" s="106"/>
      <c r="C29" s="107"/>
      <c r="D29" s="108"/>
      <c r="E29" s="107"/>
      <c r="F29" s="108"/>
      <c r="G29" s="107"/>
      <c r="H29" s="108"/>
      <c r="I29" s="107"/>
      <c r="J29" s="108"/>
      <c r="K29" s="140"/>
      <c r="L29" s="141"/>
      <c r="M29" s="141"/>
      <c r="N29" s="141"/>
      <c r="O29" s="141"/>
      <c r="P29" s="141"/>
      <c r="Q29" s="141"/>
      <c r="R29" s="142"/>
      <c r="S29" s="140"/>
      <c r="T29" s="141"/>
      <c r="U29" s="141"/>
      <c r="V29" s="141"/>
      <c r="W29" s="141"/>
      <c r="X29" s="141"/>
      <c r="Y29" s="141"/>
      <c r="Z29" s="142"/>
    </row>
    <row r="30" spans="1:27" s="1" customFormat="1" ht="18" customHeight="1" x14ac:dyDescent="0.15">
      <c r="A30" s="177"/>
      <c r="B30" s="178"/>
      <c r="C30" s="135" t="s">
        <v>42</v>
      </c>
      <c r="D30" s="136"/>
      <c r="E30" s="177"/>
      <c r="F30" s="178"/>
      <c r="G30" s="177"/>
      <c r="H30" s="178"/>
      <c r="I30" s="177"/>
      <c r="J30" s="178"/>
      <c r="K30" s="140"/>
      <c r="L30" s="141"/>
      <c r="M30" s="141"/>
      <c r="N30" s="141"/>
      <c r="O30" s="141"/>
      <c r="P30" s="141"/>
      <c r="Q30" s="141"/>
      <c r="R30" s="142"/>
      <c r="S30" s="140" t="s">
        <v>46</v>
      </c>
      <c r="T30" s="141"/>
      <c r="U30" s="141"/>
      <c r="V30" s="141"/>
      <c r="W30" s="141"/>
      <c r="X30" s="141"/>
      <c r="Y30" s="141"/>
      <c r="Z30" s="142"/>
    </row>
    <row r="31" spans="1:27" s="1" customFormat="1" x14ac:dyDescent="0.15">
      <c r="A31" s="119" t="s">
        <v>34</v>
      </c>
      <c r="B31" s="121"/>
      <c r="C31" s="119" t="s">
        <v>34</v>
      </c>
      <c r="D31" s="121"/>
      <c r="E31" s="119" t="s">
        <v>34</v>
      </c>
      <c r="F31" s="121"/>
      <c r="G31" s="119" t="s">
        <v>34</v>
      </c>
      <c r="H31" s="121"/>
      <c r="I31" s="119" t="s">
        <v>34</v>
      </c>
      <c r="J31" s="121"/>
      <c r="K31" s="119" t="s">
        <v>34</v>
      </c>
      <c r="L31" s="120"/>
      <c r="M31" s="120"/>
      <c r="N31" s="120"/>
      <c r="O31" s="120"/>
      <c r="P31" s="120"/>
      <c r="Q31" s="120"/>
      <c r="R31" s="121"/>
      <c r="S31" s="119" t="s">
        <v>34</v>
      </c>
      <c r="T31" s="120"/>
      <c r="U31" s="120"/>
      <c r="V31" s="120"/>
      <c r="W31" s="120"/>
      <c r="X31" s="120"/>
      <c r="Y31" s="120"/>
      <c r="Z31" s="121"/>
    </row>
    <row r="32" spans="1:27" s="1" customFormat="1" ht="6" customHeight="1" x14ac:dyDescent="0.15">
      <c r="A32" s="105"/>
      <c r="B32" s="106"/>
      <c r="C32" s="107"/>
      <c r="D32" s="108"/>
      <c r="E32" s="107"/>
      <c r="F32" s="108"/>
      <c r="G32" s="107"/>
      <c r="H32" s="108"/>
      <c r="I32" s="107"/>
      <c r="J32" s="108"/>
      <c r="K32" s="140"/>
      <c r="L32" s="141"/>
      <c r="M32" s="141"/>
      <c r="N32" s="141"/>
      <c r="O32" s="141"/>
      <c r="P32" s="141"/>
      <c r="Q32" s="141"/>
      <c r="R32" s="142"/>
      <c r="S32" s="140"/>
      <c r="T32" s="141"/>
      <c r="U32" s="141"/>
      <c r="V32" s="141"/>
      <c r="W32" s="141"/>
      <c r="X32" s="141"/>
      <c r="Y32" s="141"/>
      <c r="Z32" s="142"/>
    </row>
    <row r="33" spans="1:27" s="2" customFormat="1" ht="25" customHeight="1" x14ac:dyDescent="0.15">
      <c r="A33" s="111"/>
      <c r="B33" s="112"/>
      <c r="C33" s="212" t="s">
        <v>63</v>
      </c>
      <c r="D33" s="213"/>
      <c r="E33" s="113"/>
      <c r="F33" s="114"/>
      <c r="G33" s="113"/>
      <c r="H33" s="114"/>
      <c r="I33" s="113"/>
      <c r="J33" s="114"/>
      <c r="K33" s="124"/>
      <c r="L33" s="125"/>
      <c r="M33" s="125"/>
      <c r="N33" s="125"/>
      <c r="O33" s="125"/>
      <c r="P33" s="125"/>
      <c r="Q33" s="125"/>
      <c r="R33" s="126"/>
      <c r="S33" s="124"/>
      <c r="T33" s="125"/>
      <c r="U33" s="125"/>
      <c r="V33" s="125"/>
      <c r="W33" s="125"/>
      <c r="X33" s="125"/>
      <c r="Y33" s="125"/>
      <c r="Z33" s="126"/>
      <c r="AA33" s="1"/>
    </row>
    <row r="34" spans="1:27" s="1" customFormat="1" ht="19" x14ac:dyDescent="0.15">
      <c r="A34" s="28">
        <f>S28+1</f>
        <v>44466</v>
      </c>
      <c r="B34" s="29"/>
      <c r="C34" s="26">
        <f>A34+1</f>
        <v>44467</v>
      </c>
      <c r="D34" s="27"/>
      <c r="E34" s="26">
        <f>C34+1</f>
        <v>44468</v>
      </c>
      <c r="F34" s="27"/>
      <c r="G34" s="26">
        <f>E34+1</f>
        <v>44469</v>
      </c>
      <c r="H34" s="27"/>
      <c r="I34" s="26">
        <f>G34+1</f>
        <v>44470</v>
      </c>
      <c r="J34" s="27"/>
      <c r="K34" s="127">
        <f>I34+1</f>
        <v>44471</v>
      </c>
      <c r="L34" s="128"/>
      <c r="M34" s="129"/>
      <c r="N34" s="129"/>
      <c r="O34" s="129"/>
      <c r="P34" s="129"/>
      <c r="Q34" s="129"/>
      <c r="R34" s="130"/>
      <c r="S34" s="131">
        <f>K34+1</f>
        <v>44472</v>
      </c>
      <c r="T34" s="132"/>
      <c r="U34" s="133"/>
      <c r="V34" s="133"/>
      <c r="W34" s="133"/>
      <c r="X34" s="133"/>
      <c r="Y34" s="133"/>
      <c r="Z34" s="134"/>
    </row>
    <row r="35" spans="1:27" s="1" customFormat="1" x14ac:dyDescent="0.15">
      <c r="A35" s="105"/>
      <c r="B35" s="106"/>
      <c r="C35" s="107"/>
      <c r="D35" s="108"/>
      <c r="E35" s="107"/>
      <c r="F35" s="108"/>
      <c r="G35" s="107"/>
      <c r="H35" s="108"/>
      <c r="I35" s="107"/>
      <c r="J35" s="108"/>
      <c r="K35" s="107"/>
      <c r="L35" s="122"/>
      <c r="M35" s="122"/>
      <c r="N35" s="122"/>
      <c r="O35" s="122"/>
      <c r="P35" s="122"/>
      <c r="Q35" s="122"/>
      <c r="R35" s="108"/>
      <c r="S35" s="105"/>
      <c r="T35" s="106"/>
      <c r="U35" s="106"/>
      <c r="V35" s="106"/>
      <c r="W35" s="106"/>
      <c r="X35" s="106"/>
      <c r="Y35" s="106"/>
      <c r="Z35" s="123"/>
    </row>
    <row r="36" spans="1:27" s="1" customFormat="1" x14ac:dyDescent="0.15">
      <c r="A36" s="119" t="s">
        <v>34</v>
      </c>
      <c r="B36" s="121"/>
      <c r="C36" s="119" t="s">
        <v>34</v>
      </c>
      <c r="D36" s="121"/>
      <c r="E36" s="119" t="s">
        <v>34</v>
      </c>
      <c r="F36" s="121"/>
      <c r="G36" s="119" t="s">
        <v>34</v>
      </c>
      <c r="H36" s="121"/>
      <c r="I36" s="107"/>
      <c r="J36" s="108"/>
      <c r="K36" s="107"/>
      <c r="L36" s="122"/>
      <c r="M36" s="122"/>
      <c r="N36" s="122"/>
      <c r="O36" s="122"/>
      <c r="P36" s="122"/>
      <c r="Q36" s="122"/>
      <c r="R36" s="108"/>
      <c r="S36" s="105"/>
      <c r="T36" s="106"/>
      <c r="U36" s="106"/>
      <c r="V36" s="106"/>
      <c r="W36" s="106"/>
      <c r="X36" s="106"/>
      <c r="Y36" s="106"/>
      <c r="Z36" s="123"/>
    </row>
    <row r="37" spans="1:27" s="1" customFormat="1" x14ac:dyDescent="0.15">
      <c r="A37" s="105"/>
      <c r="B37" s="106"/>
      <c r="C37" s="107"/>
      <c r="D37" s="108"/>
      <c r="E37" s="107"/>
      <c r="F37" s="108"/>
      <c r="G37" s="107"/>
      <c r="H37" s="108"/>
      <c r="I37" s="107"/>
      <c r="J37" s="108"/>
      <c r="K37" s="107"/>
      <c r="L37" s="122"/>
      <c r="M37" s="122"/>
      <c r="N37" s="122"/>
      <c r="O37" s="122"/>
      <c r="P37" s="122"/>
      <c r="Q37" s="122"/>
      <c r="R37" s="108"/>
      <c r="S37" s="105"/>
      <c r="T37" s="106"/>
      <c r="U37" s="106"/>
      <c r="V37" s="106"/>
      <c r="W37" s="106"/>
      <c r="X37" s="106"/>
      <c r="Y37" s="106"/>
      <c r="Z37" s="123"/>
    </row>
    <row r="38" spans="1:27" s="1" customFormat="1" x14ac:dyDescent="0.15">
      <c r="A38" s="105"/>
      <c r="B38" s="106"/>
      <c r="C38" s="107"/>
      <c r="D38" s="108"/>
      <c r="E38" s="107"/>
      <c r="F38" s="108"/>
      <c r="G38" s="107"/>
      <c r="H38" s="108"/>
      <c r="I38" s="107"/>
      <c r="J38" s="108"/>
      <c r="K38" s="107"/>
      <c r="L38" s="122"/>
      <c r="M38" s="122"/>
      <c r="N38" s="122"/>
      <c r="O38" s="122"/>
      <c r="P38" s="122"/>
      <c r="Q38" s="122"/>
      <c r="R38" s="108"/>
      <c r="S38" s="105"/>
      <c r="T38" s="106"/>
      <c r="U38" s="106"/>
      <c r="V38" s="106"/>
      <c r="W38" s="106"/>
      <c r="X38" s="106"/>
      <c r="Y38" s="106"/>
      <c r="Z38" s="123"/>
    </row>
    <row r="39" spans="1:27" s="2" customFormat="1" x14ac:dyDescent="0.15">
      <c r="A39" s="111"/>
      <c r="B39" s="112"/>
      <c r="C39" s="113"/>
      <c r="D39" s="114"/>
      <c r="E39" s="113"/>
      <c r="F39" s="114"/>
      <c r="G39" s="113"/>
      <c r="H39" s="114"/>
      <c r="I39" s="113"/>
      <c r="J39" s="114"/>
      <c r="K39" s="113"/>
      <c r="L39" s="118"/>
      <c r="M39" s="118"/>
      <c r="N39" s="118"/>
      <c r="O39" s="118"/>
      <c r="P39" s="118"/>
      <c r="Q39" s="118"/>
      <c r="R39" s="114"/>
      <c r="S39" s="111"/>
      <c r="T39" s="112"/>
      <c r="U39" s="112"/>
      <c r="V39" s="112"/>
      <c r="W39" s="112"/>
      <c r="X39" s="112"/>
      <c r="Y39" s="112"/>
      <c r="Z39" s="117"/>
      <c r="AA39" s="1"/>
    </row>
    <row r="40" spans="1:27" ht="19" x14ac:dyDescent="0.2">
      <c r="A40" s="28">
        <f>S34+1</f>
        <v>44473</v>
      </c>
      <c r="B40" s="29"/>
      <c r="C40" s="26">
        <f>A40+1</f>
        <v>44474</v>
      </c>
      <c r="D40" s="27"/>
      <c r="E40" s="30" t="s">
        <v>0</v>
      </c>
      <c r="F40" s="31"/>
      <c r="G40" s="31"/>
      <c r="H40" s="31"/>
      <c r="I40" s="31"/>
      <c r="J40" s="31"/>
      <c r="K40" s="31"/>
      <c r="L40" s="31"/>
      <c r="M40" s="31"/>
      <c r="N40" s="31"/>
      <c r="O40" s="31"/>
      <c r="P40" s="31"/>
      <c r="Q40" s="31"/>
      <c r="R40" s="31"/>
      <c r="S40" s="31"/>
      <c r="T40" s="31"/>
      <c r="U40" s="31"/>
      <c r="V40" s="31"/>
      <c r="W40" s="31"/>
      <c r="X40" s="31"/>
      <c r="Y40" s="31"/>
      <c r="Z40" s="10"/>
    </row>
    <row r="41" spans="1:27" x14ac:dyDescent="0.15">
      <c r="A41" s="105"/>
      <c r="B41" s="106"/>
      <c r="C41" s="107"/>
      <c r="D41" s="108"/>
      <c r="E41" s="32"/>
      <c r="F41" s="6"/>
      <c r="G41" s="6"/>
      <c r="H41" s="6"/>
      <c r="I41" s="6"/>
      <c r="J41" s="6"/>
      <c r="K41" s="6"/>
      <c r="L41" s="6"/>
      <c r="M41" s="6"/>
      <c r="N41" s="6"/>
      <c r="O41" s="6"/>
      <c r="P41" s="6"/>
      <c r="Q41" s="6"/>
      <c r="R41" s="6"/>
      <c r="S41" s="6"/>
      <c r="T41" s="6"/>
      <c r="U41" s="6"/>
      <c r="V41" s="6"/>
      <c r="W41" s="6"/>
      <c r="X41" s="6"/>
      <c r="Y41" s="6"/>
      <c r="Z41" s="9"/>
    </row>
    <row r="42" spans="1:27" x14ac:dyDescent="0.15">
      <c r="A42" s="105"/>
      <c r="B42" s="106"/>
      <c r="C42" s="107"/>
      <c r="D42" s="108"/>
      <c r="E42" s="32"/>
      <c r="F42" s="6"/>
      <c r="G42" s="6"/>
      <c r="H42" s="6"/>
      <c r="I42" s="6"/>
      <c r="J42" s="6"/>
      <c r="K42" s="6"/>
      <c r="L42" s="6"/>
      <c r="M42" s="6"/>
      <c r="N42" s="6"/>
      <c r="O42" s="6"/>
      <c r="P42" s="6"/>
      <c r="Q42" s="6"/>
      <c r="R42" s="6"/>
      <c r="S42" s="6"/>
      <c r="T42" s="6"/>
      <c r="U42" s="6"/>
      <c r="V42" s="6"/>
      <c r="W42" s="6"/>
      <c r="X42" s="6"/>
      <c r="Y42" s="6"/>
      <c r="Z42" s="8"/>
    </row>
    <row r="43" spans="1:27" x14ac:dyDescent="0.15">
      <c r="A43" s="105"/>
      <c r="B43" s="106"/>
      <c r="C43" s="107"/>
      <c r="D43" s="108"/>
      <c r="E43" s="32"/>
      <c r="F43" s="6"/>
      <c r="G43" s="6"/>
      <c r="H43" s="6"/>
      <c r="I43" s="6"/>
      <c r="J43" s="6"/>
      <c r="K43" s="6"/>
      <c r="L43" s="6"/>
      <c r="M43" s="6"/>
      <c r="N43" s="6"/>
      <c r="O43" s="6"/>
      <c r="P43" s="6"/>
      <c r="Q43" s="6"/>
      <c r="R43" s="6"/>
      <c r="S43" s="6"/>
      <c r="T43" s="6"/>
      <c r="U43" s="6"/>
      <c r="V43" s="6"/>
      <c r="W43" s="6"/>
      <c r="X43" s="6"/>
      <c r="Y43" s="6"/>
      <c r="Z43" s="8"/>
    </row>
    <row r="44" spans="1:27" x14ac:dyDescent="0.15">
      <c r="A44" s="105"/>
      <c r="B44" s="106"/>
      <c r="C44" s="107"/>
      <c r="D44" s="108"/>
      <c r="E44" s="32"/>
      <c r="F44" s="6"/>
      <c r="G44" s="6"/>
      <c r="H44" s="6"/>
      <c r="I44" s="6"/>
      <c r="J44" s="6"/>
      <c r="K44" s="109" t="s">
        <v>9</v>
      </c>
      <c r="L44" s="109"/>
      <c r="M44" s="109"/>
      <c r="N44" s="109"/>
      <c r="O44" s="109"/>
      <c r="P44" s="109"/>
      <c r="Q44" s="109"/>
      <c r="R44" s="109"/>
      <c r="S44" s="109"/>
      <c r="T44" s="109"/>
      <c r="U44" s="109"/>
      <c r="V44" s="109"/>
      <c r="W44" s="109"/>
      <c r="X44" s="109"/>
      <c r="Y44" s="109"/>
      <c r="Z44" s="110"/>
    </row>
    <row r="45" spans="1:27" s="1" customFormat="1" x14ac:dyDescent="0.15">
      <c r="A45" s="111"/>
      <c r="B45" s="112"/>
      <c r="C45" s="113"/>
      <c r="D45" s="114"/>
      <c r="E45" s="33"/>
      <c r="F45" s="34"/>
      <c r="G45" s="34"/>
      <c r="H45" s="34"/>
      <c r="I45" s="34"/>
      <c r="J45" s="34"/>
      <c r="K45" s="115" t="s">
        <v>8</v>
      </c>
      <c r="L45" s="115"/>
      <c r="M45" s="115"/>
      <c r="N45" s="115"/>
      <c r="O45" s="115"/>
      <c r="P45" s="115"/>
      <c r="Q45" s="115"/>
      <c r="R45" s="115"/>
      <c r="S45" s="115"/>
      <c r="T45" s="115"/>
      <c r="U45" s="115"/>
      <c r="V45" s="115"/>
      <c r="W45" s="115"/>
      <c r="X45" s="115"/>
      <c r="Y45" s="115"/>
      <c r="Z45" s="116"/>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15" priority="3">
      <formula>MONTH(A10)&lt;&gt;MONTH($A$1)</formula>
    </cfRule>
    <cfRule type="expression" dxfId="14" priority="4">
      <formula>OR(WEEKDAY(A10,1)=1,WEEKDAY(A10,1)=7)</formula>
    </cfRule>
  </conditionalFormatting>
  <conditionalFormatting sqref="I10 I16 I22 I28 I34">
    <cfRule type="expression" dxfId="13" priority="1">
      <formula>MONTH(I10)&lt;&gt;MONTH($A$1)</formula>
    </cfRule>
    <cfRule type="expression" dxfId="12" priority="2">
      <formula>OR(WEEKDAY(I10,1)=1,WEEKDAY(I10,1)=7)</formula>
    </cfRule>
  </conditionalFormatting>
  <hyperlinks>
    <hyperlink ref="K45" r:id="rId1" xr:uid="{00000000-0004-0000-0800-000000000000}"/>
    <hyperlink ref="K44:Z44" r:id="rId2" display="Calendar Templates by Vertex42" xr:uid="{00000000-0004-0000-0800-000001000000}"/>
    <hyperlink ref="K45:Z45" r:id="rId3" display="https://www.vertex42.com/calendars/" xr:uid="{00000000-0004-0000-0800-000002000000}"/>
  </hyperlinks>
  <printOptions horizontalCentered="1"/>
  <pageMargins left="0.5" right="0.5" top="0.25" bottom="0.25" header="0.25" footer="0.25"/>
  <pageSetup orientation="landscape"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2" ma:contentTypeDescription="Create a new document." ma:contentTypeScope="" ma:versionID="426e97fa315356fffbdcd9876fe988c2">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14b8f0def80e6d70ce3def20c90759ae"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2: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Status" ma:index="19" nillable="true" ma:displayName="Status" ma:default="Not started" ma:format="Dropdown" ma:internalName="Status">
      <xsd:simpleType>
        <xsd:restriction base="dms:Choice">
          <xsd:enumeration value="Not started"/>
          <xsd:enumeration value="In Progress"/>
          <xsd:enumeration value="Completed"/>
        </xsd:restriction>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tatus xmlns="71af3243-3dd4-4a8d-8c0d-dd76da1f02a5">Not started</Status>
    <MediaServiceKeyPoints xmlns="71af3243-3dd4-4a8d-8c0d-dd76da1f02a5" xsi:nil="true"/>
  </documentManagement>
</p:properties>
</file>

<file path=customXml/itemProps1.xml><?xml version="1.0" encoding="utf-8"?>
<ds:datastoreItem xmlns:ds="http://schemas.openxmlformats.org/officeDocument/2006/customXml" ds:itemID="{7E3C7FE5-D92B-4F75-9444-405F24A97A9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C9DF54A-CE95-4CAF-9E75-1179BA74E5F1}">
  <ds:schemaRefs>
    <ds:schemaRef ds:uri="http://schemas.microsoft.com/sharepoint/v3/contenttype/forms"/>
  </ds:schemaRefs>
</ds:datastoreItem>
</file>

<file path=customXml/itemProps3.xml><?xml version="1.0" encoding="utf-8"?>
<ds:datastoreItem xmlns:ds="http://schemas.openxmlformats.org/officeDocument/2006/customXml" ds:itemID="{5A299480-7360-4329-A667-84AD387E2F1D}">
  <ds:schemaRefs>
    <ds:schemaRef ds:uri="http://schemas.microsoft.com/office/infopath/2007/PartnerControls"/>
    <ds:schemaRef ds:uri="http://purl.org/dc/elements/1.1/"/>
    <ds:schemaRef ds:uri="http://purl.org/dc/dcmitype/"/>
    <ds:schemaRef ds:uri="http://purl.org/dc/terms/"/>
    <ds:schemaRef ds:uri="http://schemas.microsoft.com/office/2006/metadata/properties"/>
    <ds:schemaRef ds:uri="16c05727-aa75-4e4a-9b5f-8a80a1165891"/>
    <ds:schemaRef ds:uri="http://schemas.openxmlformats.org/package/2006/metadata/core-properties"/>
    <ds:schemaRef ds:uri="http://schemas.microsoft.com/office/2006/documentManagement/types"/>
    <ds:schemaRef ds:uri="71af3243-3dd4-4a8d-8c0d-dd76da1f02a5"/>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12</vt:i4>
      </vt:variant>
      <vt:variant>
        <vt:lpstr>Named Ranges</vt:lpstr>
      </vt:variant>
      <vt:variant>
        <vt:i4>12</vt:i4>
      </vt:variant>
    </vt:vector>
  </HeadingPairs>
  <TitlesOfParts>
    <vt:vector size="24" baseType="lpstr">
      <vt:lpstr>Setup</vt:lpstr>
      <vt:lpstr>February</vt:lpstr>
      <vt:lpstr>March</vt:lpstr>
      <vt:lpstr>April</vt:lpstr>
      <vt:lpstr>May</vt:lpstr>
      <vt:lpstr>June</vt:lpstr>
      <vt:lpstr>July</vt:lpstr>
      <vt:lpstr>August</vt:lpstr>
      <vt:lpstr>September</vt:lpstr>
      <vt:lpstr>October</vt:lpstr>
      <vt:lpstr>November</vt:lpstr>
      <vt:lpstr>December</vt:lpstr>
      <vt:lpstr>April!Print_Area</vt:lpstr>
      <vt:lpstr>August!Print_Area</vt:lpstr>
      <vt:lpstr>December!Print_Area</vt:lpstr>
      <vt:lpstr>February!Print_Area</vt:lpstr>
      <vt:lpstr>July!Print_Area</vt:lpstr>
      <vt:lpstr>June!Print_Area</vt:lpstr>
      <vt:lpstr>March!Print_Area</vt:lpstr>
      <vt:lpstr>May!Print_Area</vt:lpstr>
      <vt:lpstr>November!Print_Area</vt:lpstr>
      <vt:lpstr>October!Print_Area</vt:lpstr>
      <vt:lpstr>September!Print_Area</vt:lpstr>
      <vt:lpstr>start_day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dc:description/>
  <cp:lastModifiedBy/>
  <dcterms:created xsi:type="dcterms:W3CDTF">2020-07-08T21:16:33Z</dcterms:created>
  <dcterms:modified xsi:type="dcterms:W3CDTF">2021-07-02T02:11:29Z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